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2420" windowHeight="4590"/>
  </bookViews>
  <sheets>
    <sheet name="Data Entry Sheet" sheetId="1" r:id="rId1"/>
    <sheet name="SalCerti-OnlyCTC-WithLtrHead" sheetId="2" r:id="rId2"/>
    <sheet name="SalCerti-OnlyCTC-W.outLtrHd" sheetId="8" r:id="rId3"/>
    <sheet name="SalCerti-SalBrkup-WithLtrHead" sheetId="9" r:id="rId4"/>
    <sheet name="SalCerti-SalBrkup-W.outLtrHead" sheetId="10" r:id="rId5"/>
  </sheets>
  <definedNames>
    <definedName name="_xlnm.Print_Area" localSheetId="2">'SalCerti-OnlyCTC-W.outLtrHd'!$A$1:$K$37</definedName>
    <definedName name="_xlnm.Print_Area" localSheetId="1">'SalCerti-OnlyCTC-WithLtrHead'!$A$1:$K$41</definedName>
    <definedName name="_xlnm.Print_Area" localSheetId="4">'SalCerti-SalBrkup-W.outLtrHead'!$A$1:$K$42</definedName>
    <definedName name="_xlnm.Print_Area" localSheetId="3">'SalCerti-SalBrkup-WithLtrHead'!$A$1:$K$46</definedName>
  </definedNames>
  <calcPr calcId="124519"/>
</workbook>
</file>

<file path=xl/calcChain.xml><?xml version="1.0" encoding="utf-8"?>
<calcChain xmlns="http://schemas.openxmlformats.org/spreadsheetml/2006/main">
  <c r="A42" i="10"/>
  <c r="A41"/>
  <c r="B38"/>
  <c r="E33"/>
  <c r="H29"/>
  <c r="H28"/>
  <c r="H27"/>
  <c r="H26"/>
  <c r="H24"/>
  <c r="H23"/>
  <c r="H22"/>
  <c r="H21"/>
  <c r="H20"/>
  <c r="E17"/>
  <c r="B17"/>
  <c r="I16"/>
  <c r="C16"/>
  <c r="H15"/>
  <c r="C15"/>
  <c r="C14"/>
  <c r="F13"/>
  <c r="J1"/>
  <c r="H31" i="9"/>
  <c r="H32"/>
  <c r="H33"/>
  <c r="H30"/>
  <c r="H25"/>
  <c r="H26"/>
  <c r="H27"/>
  <c r="H28"/>
  <c r="H24"/>
  <c r="E21"/>
  <c r="A46"/>
  <c r="A45"/>
  <c r="B42"/>
  <c r="E37"/>
  <c r="B21"/>
  <c r="I20"/>
  <c r="C20"/>
  <c r="H19"/>
  <c r="C19"/>
  <c r="C18"/>
  <c r="F17"/>
  <c r="J5"/>
  <c r="A3"/>
  <c r="A2"/>
  <c r="A1"/>
  <c r="A36" i="8"/>
  <c r="A35"/>
  <c r="B32"/>
  <c r="E26"/>
  <c r="E22"/>
  <c r="B22"/>
  <c r="I20"/>
  <c r="C20"/>
  <c r="H18"/>
  <c r="C18"/>
  <c r="C16"/>
  <c r="F14"/>
  <c r="J1"/>
  <c r="E30" i="2"/>
  <c r="B26"/>
  <c r="E26"/>
  <c r="C24"/>
  <c r="I24"/>
  <c r="H22"/>
  <c r="C22"/>
  <c r="F18"/>
  <c r="C20"/>
  <c r="J5"/>
  <c r="A40"/>
  <c r="A39"/>
  <c r="B36"/>
  <c r="A1"/>
  <c r="A3"/>
  <c r="A2"/>
  <c r="H25" i="10" l="1"/>
  <c r="H30" s="1"/>
  <c r="H29" i="9"/>
  <c r="H34" s="1"/>
</calcChain>
</file>

<file path=xl/comments1.xml><?xml version="1.0" encoding="utf-8"?>
<comments xmlns="http://schemas.openxmlformats.org/spreadsheetml/2006/main">
  <authors>
    <author>MD</author>
  </authors>
  <commentList>
    <comment ref="C11" authorId="0">
      <text>
        <r>
          <rPr>
            <b/>
            <sz val="14"/>
            <color indexed="81"/>
            <rFont val="Times New Roman"/>
            <family val="1"/>
          </rPr>
          <t>Suffix , after name</t>
        </r>
      </text>
    </comment>
    <comment ref="C12" authorId="0">
      <text>
        <r>
          <rPr>
            <b/>
            <sz val="12"/>
            <color indexed="81"/>
            <rFont val="Times New Roman"/>
            <family val="1"/>
          </rPr>
          <t>Prefix The before the designation.</t>
        </r>
      </text>
    </comment>
    <comment ref="C14" authorId="0">
      <text>
        <r>
          <rPr>
            <b/>
            <sz val="12"/>
            <color indexed="81"/>
            <rFont val="Times New Roman"/>
            <family val="1"/>
          </rPr>
          <t>Suffix , after name</t>
        </r>
      </text>
    </comment>
  </commentList>
</comments>
</file>

<file path=xl/sharedStrings.xml><?xml version="1.0" encoding="utf-8"?>
<sst xmlns="http://schemas.openxmlformats.org/spreadsheetml/2006/main" count="159" uniqueCount="82">
  <si>
    <t>Address</t>
  </si>
  <si>
    <t>Name</t>
  </si>
  <si>
    <t>Ph. Nos.</t>
  </si>
  <si>
    <t>Email Id</t>
  </si>
  <si>
    <t>Add. Line 1</t>
  </si>
  <si>
    <t>Add. Line 2</t>
  </si>
  <si>
    <t>City &amp; State</t>
  </si>
  <si>
    <t>Particulars</t>
  </si>
  <si>
    <t>Details</t>
  </si>
  <si>
    <t>www.ExcelDataPro.com</t>
  </si>
  <si>
    <t>Apex Pharmaceuticals Ltd.</t>
  </si>
  <si>
    <t>10056, Lane 3, Industrial Notified Area, Pune, Maharashtra</t>
  </si>
  <si>
    <t>Pincode</t>
  </si>
  <si>
    <t>33, M.G. Road</t>
  </si>
  <si>
    <t>Nr. Post Office</t>
  </si>
  <si>
    <t>Pune, Maharashtra</t>
  </si>
  <si>
    <t>Ph. Nos. - 9999888877, 9998887770</t>
  </si>
  <si>
    <t>Email ID - info@apl.com</t>
  </si>
  <si>
    <t>Logo</t>
  </si>
  <si>
    <t>Date:</t>
  </si>
  <si>
    <t>.</t>
  </si>
  <si>
    <t>Issuing Authority's Name</t>
  </si>
  <si>
    <t>Issuing Authority's Designation</t>
  </si>
  <si>
    <t>Mr. S.K. Venkatraman,</t>
  </si>
  <si>
    <t>For,</t>
  </si>
  <si>
    <t>Department</t>
  </si>
  <si>
    <t>Location (If required)</t>
  </si>
  <si>
    <t>Senior Manager</t>
  </si>
  <si>
    <t>Accounts</t>
  </si>
  <si>
    <t>Rs. 9,60,000/- p.a.</t>
  </si>
  <si>
    <t>unit.</t>
  </si>
  <si>
    <t>Pune</t>
  </si>
  <si>
    <t>Immediate Superior's Name</t>
  </si>
  <si>
    <t>Immediate Superior's Designation</t>
  </si>
  <si>
    <t>Mr. K.V. Vishwanathan</t>
  </si>
  <si>
    <t>Deputy General Manager, Accounts</t>
  </si>
  <si>
    <t>The Deputy General Manager - H.R. Department</t>
  </si>
  <si>
    <t>TO WHOM IT MAY CONCERN</t>
  </si>
  <si>
    <t>Salary Certificate</t>
  </si>
  <si>
    <t>Designation</t>
  </si>
  <si>
    <t>Affix Photo with Round Seal</t>
  </si>
  <si>
    <t>Subject:</t>
  </si>
  <si>
    <t>This   is    to   certify  that</t>
  </si>
  <si>
    <t>Mr. Shyam Kumar Dinesh Kumar Modi,</t>
  </si>
  <si>
    <t>residing     at</t>
  </si>
  <si>
    <t>Employee ID</t>
  </si>
  <si>
    <t>Employee ID No.</t>
  </si>
  <si>
    <t>Gender</t>
  </si>
  <si>
    <t>Male</t>
  </si>
  <si>
    <t>CTC</t>
  </si>
  <si>
    <t>Basic Salary</t>
  </si>
  <si>
    <t>H.R.A.</t>
  </si>
  <si>
    <t>Conveyance</t>
  </si>
  <si>
    <t>D.A.</t>
  </si>
  <si>
    <t>Others</t>
  </si>
  <si>
    <t>Insurance</t>
  </si>
  <si>
    <t>P.F.</t>
  </si>
  <si>
    <t>Professional Tax</t>
  </si>
  <si>
    <t>Other Dedcutions</t>
  </si>
  <si>
    <t>,  is  working  with  us as</t>
  </si>
  <si>
    <t>in       our</t>
  </si>
  <si>
    <t>department      at        our</t>
  </si>
  <si>
    <t>We  hereby  confirm  that  all  the  above  details  and photograph is as per our</t>
  </si>
  <si>
    <t>records. This  letter is  issued to</t>
  </si>
  <si>
    <t>we  don’t  accept  any  liability on</t>
  </si>
  <si>
    <t>behalf of this letter or part of this letter on our company.</t>
  </si>
  <si>
    <t>Thank you</t>
  </si>
  <si>
    <t>. Salary breakup as below.</t>
  </si>
  <si>
    <t>Amount</t>
  </si>
  <si>
    <t>Conveyance Allowance</t>
  </si>
  <si>
    <t>House Rent Allowance</t>
  </si>
  <si>
    <t>Dearness Allowance</t>
  </si>
  <si>
    <t>Provident Fund</t>
  </si>
  <si>
    <t>Net Salary</t>
  </si>
  <si>
    <t>Gross Salary Before Deductions</t>
  </si>
  <si>
    <t>Tax Deducted At Source</t>
  </si>
  <si>
    <t>Date of Certificate</t>
  </si>
  <si>
    <t>Salary Certificate Excel Template</t>
  </si>
  <si>
    <t>Employer Details</t>
  </si>
  <si>
    <t>Employee Details</t>
  </si>
  <si>
    <t>Salary Certificate Details</t>
  </si>
  <si>
    <t>Date of Joining</t>
  </si>
</sst>
</file>

<file path=xl/styles.xml><?xml version="1.0" encoding="utf-8"?>
<styleSheet xmlns="http://schemas.openxmlformats.org/spreadsheetml/2006/main">
  <numFmts count="2">
    <numFmt numFmtId="164" formatCode="[$-14009]dd/mm/yyyy;@"/>
    <numFmt numFmtId="165" formatCode="[$-F800]dddd\,\ mmmm\ dd\,\ yyyy"/>
  </numFmts>
  <fonts count="14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14"/>
      <color theme="0"/>
      <name val="Times New Roman"/>
      <family val="1"/>
    </font>
    <font>
      <u/>
      <sz val="11"/>
      <color theme="10"/>
      <name val="Calibri"/>
      <family val="2"/>
    </font>
    <font>
      <b/>
      <sz val="20"/>
      <color theme="1"/>
      <name val="Lucida Calligraphy"/>
      <family val="4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0" tint="-0.34998626667073579"/>
      <name val="Times New Roman"/>
      <family val="1"/>
    </font>
    <font>
      <b/>
      <sz val="14"/>
      <color indexed="8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indexed="81"/>
      <name val="Times New Roman"/>
      <family val="1"/>
    </font>
    <font>
      <b/>
      <u/>
      <sz val="35"/>
      <color rgb="FFFFFF00"/>
      <name val="Lucida Calligraphy"/>
      <family val="4"/>
    </font>
    <font>
      <b/>
      <sz val="22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164" fontId="1" fillId="0" borderId="0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5" xfId="0" applyFont="1" applyBorder="1"/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6" xfId="0" applyFont="1" applyBorder="1"/>
    <xf numFmtId="0" fontId="6" fillId="5" borderId="6" xfId="0" applyFont="1" applyFill="1" applyBorder="1" applyAlignment="1">
      <alignment horizontal="center"/>
    </xf>
    <xf numFmtId="0" fontId="6" fillId="5" borderId="6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 applyProtection="1">
      <alignment horizontal="center" vertical="center"/>
    </xf>
    <xf numFmtId="0" fontId="12" fillId="2" borderId="4" xfId="1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1</xdr:row>
      <xdr:rowOff>0</xdr:rowOff>
    </xdr:from>
    <xdr:to>
      <xdr:col>4</xdr:col>
      <xdr:colOff>0</xdr:colOff>
      <xdr:row>2</xdr:row>
      <xdr:rowOff>357889</xdr:rowOff>
    </xdr:to>
    <xdr:pic>
      <xdr:nvPicPr>
        <xdr:cNvPr id="3" name="Picture 2" descr="Logo International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6" y="247650"/>
          <a:ext cx="1019174" cy="1015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datapro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topLeftCell="A3" workbookViewId="0">
      <selection sqref="A1:E19"/>
    </sheetView>
  </sheetViews>
  <sheetFormatPr defaultColWidth="8.7109375" defaultRowHeight="18.75"/>
  <cols>
    <col min="1" max="1" width="3.28515625" style="2" customWidth="1"/>
    <col min="2" max="2" width="46.140625" style="2" bestFit="1" customWidth="1"/>
    <col min="3" max="3" width="64.28515625" style="2" bestFit="1" customWidth="1"/>
    <col min="4" max="4" width="15.42578125" style="2" customWidth="1"/>
    <col min="5" max="5" width="3.140625" style="2" customWidth="1"/>
    <col min="6" max="16384" width="8.7109375" style="2"/>
  </cols>
  <sheetData>
    <row r="1" spans="1:5" ht="19.5" thickBot="1">
      <c r="A1" s="3"/>
      <c r="B1" s="3"/>
      <c r="C1" s="3"/>
      <c r="D1" s="3"/>
      <c r="E1" s="3"/>
    </row>
    <row r="2" spans="1:5" ht="51.75" thickTop="1" thickBot="1">
      <c r="A2" s="3"/>
      <c r="B2" s="34" t="s">
        <v>9</v>
      </c>
      <c r="C2" s="35"/>
      <c r="D2" s="16"/>
      <c r="E2" s="3"/>
    </row>
    <row r="3" spans="1:5" ht="28.5" thickTop="1" thickBot="1">
      <c r="A3" s="3"/>
      <c r="B3" s="36" t="s">
        <v>77</v>
      </c>
      <c r="C3" s="37"/>
      <c r="D3" s="16"/>
      <c r="E3" s="3"/>
    </row>
    <row r="4" spans="1:5" ht="20.25" thickTop="1" thickBot="1">
      <c r="A4" s="3"/>
      <c r="B4" s="38"/>
      <c r="C4" s="38"/>
      <c r="D4" s="38"/>
      <c r="E4" s="3"/>
    </row>
    <row r="5" spans="1:5" ht="20.25" thickTop="1" thickBot="1">
      <c r="A5" s="3"/>
      <c r="B5" s="4" t="s">
        <v>7</v>
      </c>
      <c r="C5" s="30" t="s">
        <v>8</v>
      </c>
      <c r="D5" s="30"/>
      <c r="E5" s="3"/>
    </row>
    <row r="6" spans="1:5" ht="20.25" thickTop="1" thickBot="1">
      <c r="A6" s="3"/>
      <c r="B6" s="30" t="s">
        <v>78</v>
      </c>
      <c r="C6" s="30"/>
      <c r="D6" s="30"/>
      <c r="E6" s="3"/>
    </row>
    <row r="7" spans="1:5" ht="20.25" thickTop="1" thickBot="1">
      <c r="A7" s="3"/>
      <c r="B7" s="15" t="s">
        <v>1</v>
      </c>
      <c r="C7" s="31" t="s">
        <v>10</v>
      </c>
      <c r="D7" s="31"/>
      <c r="E7" s="3"/>
    </row>
    <row r="8" spans="1:5" ht="20.25" thickTop="1" thickBot="1">
      <c r="A8" s="3"/>
      <c r="B8" s="15" t="s">
        <v>0</v>
      </c>
      <c r="C8" s="31" t="s">
        <v>11</v>
      </c>
      <c r="D8" s="31"/>
      <c r="E8" s="3"/>
    </row>
    <row r="9" spans="1:5" ht="20.25" thickTop="1" thickBot="1">
      <c r="A9" s="3"/>
      <c r="B9" s="15" t="s">
        <v>2</v>
      </c>
      <c r="C9" s="31" t="s">
        <v>16</v>
      </c>
      <c r="D9" s="31"/>
      <c r="E9" s="3"/>
    </row>
    <row r="10" spans="1:5" ht="20.25" thickTop="1" thickBot="1">
      <c r="A10" s="3"/>
      <c r="B10" s="15" t="s">
        <v>3</v>
      </c>
      <c r="C10" s="31" t="s">
        <v>17</v>
      </c>
      <c r="D10" s="31"/>
      <c r="E10" s="3"/>
    </row>
    <row r="11" spans="1:5" ht="20.25" thickTop="1" thickBot="1">
      <c r="A11" s="3"/>
      <c r="B11" s="15" t="s">
        <v>21</v>
      </c>
      <c r="C11" s="31" t="s">
        <v>23</v>
      </c>
      <c r="D11" s="31"/>
      <c r="E11" s="3"/>
    </row>
    <row r="12" spans="1:5" ht="20.25" thickTop="1" thickBot="1">
      <c r="A12" s="3"/>
      <c r="B12" s="15" t="s">
        <v>22</v>
      </c>
      <c r="C12" s="31" t="s">
        <v>36</v>
      </c>
      <c r="D12" s="31"/>
      <c r="E12" s="3"/>
    </row>
    <row r="13" spans="1:5" ht="20.25" thickTop="1" thickBot="1">
      <c r="A13" s="3"/>
      <c r="B13" s="30" t="s">
        <v>79</v>
      </c>
      <c r="C13" s="30"/>
      <c r="D13" s="30"/>
      <c r="E13" s="3"/>
    </row>
    <row r="14" spans="1:5" ht="20.25" thickTop="1" thickBot="1">
      <c r="A14" s="3"/>
      <c r="B14" s="15" t="s">
        <v>1</v>
      </c>
      <c r="C14" s="31" t="s">
        <v>43</v>
      </c>
      <c r="D14" s="31"/>
      <c r="E14" s="3"/>
    </row>
    <row r="15" spans="1:5" ht="20.25" thickTop="1" thickBot="1">
      <c r="A15" s="3"/>
      <c r="B15" s="15" t="s">
        <v>46</v>
      </c>
      <c r="C15" s="31">
        <v>321311</v>
      </c>
      <c r="D15" s="31"/>
      <c r="E15" s="3"/>
    </row>
    <row r="16" spans="1:5" ht="20.25" thickTop="1" thickBot="1">
      <c r="A16" s="3"/>
      <c r="B16" s="15" t="s">
        <v>4</v>
      </c>
      <c r="C16" s="31" t="s">
        <v>13</v>
      </c>
      <c r="D16" s="31"/>
      <c r="E16" s="3"/>
    </row>
    <row r="17" spans="1:5" ht="20.25" thickTop="1" thickBot="1">
      <c r="A17" s="3"/>
      <c r="B17" s="15" t="s">
        <v>5</v>
      </c>
      <c r="C17" s="31" t="s">
        <v>14</v>
      </c>
      <c r="D17" s="31"/>
      <c r="E17" s="3"/>
    </row>
    <row r="18" spans="1:5" ht="20.25" thickTop="1" thickBot="1">
      <c r="A18" s="3"/>
      <c r="B18" s="15" t="s">
        <v>6</v>
      </c>
      <c r="C18" s="31" t="s">
        <v>15</v>
      </c>
      <c r="D18" s="31"/>
      <c r="E18" s="3"/>
    </row>
    <row r="19" spans="1:5" ht="20.25" thickTop="1" thickBot="1">
      <c r="A19" s="3"/>
      <c r="B19" s="15" t="s">
        <v>12</v>
      </c>
      <c r="C19" s="31">
        <v>400325</v>
      </c>
      <c r="D19" s="31"/>
      <c r="E19" s="3"/>
    </row>
    <row r="20" spans="1:5" ht="20.25" thickTop="1" thickBot="1">
      <c r="A20" s="3"/>
      <c r="B20" s="30" t="s">
        <v>80</v>
      </c>
      <c r="C20" s="30"/>
      <c r="D20" s="30"/>
      <c r="E20" s="3"/>
    </row>
    <row r="21" spans="1:5" ht="20.25" thickTop="1" thickBot="1">
      <c r="A21" s="3"/>
      <c r="B21" s="15" t="s">
        <v>76</v>
      </c>
      <c r="C21" s="32">
        <v>43857</v>
      </c>
      <c r="D21" s="32"/>
      <c r="E21" s="3"/>
    </row>
    <row r="22" spans="1:5" ht="20.25" thickTop="1" thickBot="1">
      <c r="A22" s="3"/>
      <c r="B22" s="15" t="s">
        <v>39</v>
      </c>
      <c r="C22" s="32" t="s">
        <v>27</v>
      </c>
      <c r="D22" s="32"/>
      <c r="E22" s="3"/>
    </row>
    <row r="23" spans="1:5" ht="20.25" thickTop="1" thickBot="1">
      <c r="A23" s="3"/>
      <c r="B23" s="15" t="s">
        <v>25</v>
      </c>
      <c r="C23" s="32" t="s">
        <v>28</v>
      </c>
      <c r="D23" s="32"/>
      <c r="E23" s="3"/>
    </row>
    <row r="24" spans="1:5" ht="20.25" thickTop="1" thickBot="1">
      <c r="A24" s="3"/>
      <c r="B24" s="15" t="s">
        <v>26</v>
      </c>
      <c r="C24" s="32" t="s">
        <v>31</v>
      </c>
      <c r="D24" s="32"/>
      <c r="E24" s="3"/>
    </row>
    <row r="25" spans="1:5" ht="20.25" thickTop="1" thickBot="1">
      <c r="A25" s="3"/>
      <c r="B25" s="15" t="s">
        <v>81</v>
      </c>
      <c r="C25" s="32">
        <v>39893</v>
      </c>
      <c r="D25" s="32"/>
      <c r="E25" s="3"/>
    </row>
    <row r="26" spans="1:5" ht="20.25" thickTop="1" thickBot="1">
      <c r="A26" s="3"/>
      <c r="B26" s="15" t="s">
        <v>47</v>
      </c>
      <c r="C26" s="32" t="s">
        <v>48</v>
      </c>
      <c r="D26" s="32"/>
      <c r="E26" s="3"/>
    </row>
    <row r="27" spans="1:5" ht="20.25" thickTop="1" thickBot="1">
      <c r="A27" s="3"/>
      <c r="B27" s="15" t="s">
        <v>32</v>
      </c>
      <c r="C27" s="32" t="s">
        <v>34</v>
      </c>
      <c r="D27" s="32"/>
      <c r="E27" s="3"/>
    </row>
    <row r="28" spans="1:5" ht="20.25" thickTop="1" thickBot="1">
      <c r="A28" s="3"/>
      <c r="B28" s="15" t="s">
        <v>33</v>
      </c>
      <c r="C28" s="32" t="s">
        <v>35</v>
      </c>
      <c r="D28" s="32"/>
      <c r="E28" s="3"/>
    </row>
    <row r="29" spans="1:5" ht="20.25" thickTop="1" thickBot="1">
      <c r="A29" s="3"/>
      <c r="B29" s="15" t="s">
        <v>49</v>
      </c>
      <c r="C29" s="31" t="s">
        <v>29</v>
      </c>
      <c r="D29" s="31"/>
      <c r="E29" s="3"/>
    </row>
    <row r="30" spans="1:5" ht="20.25" thickTop="1" thickBot="1">
      <c r="A30" s="3"/>
      <c r="B30" s="15" t="s">
        <v>50</v>
      </c>
      <c r="C30" s="33">
        <v>35000</v>
      </c>
      <c r="D30" s="33"/>
      <c r="E30" s="3"/>
    </row>
    <row r="31" spans="1:5" ht="20.25" thickTop="1" thickBot="1">
      <c r="A31" s="3"/>
      <c r="B31" s="15" t="s">
        <v>51</v>
      </c>
      <c r="C31" s="33">
        <v>20000</v>
      </c>
      <c r="D31" s="33"/>
      <c r="E31" s="3"/>
    </row>
    <row r="32" spans="1:5" ht="20.25" thickTop="1" thickBot="1">
      <c r="A32" s="3"/>
      <c r="B32" s="15" t="s">
        <v>52</v>
      </c>
      <c r="C32" s="33">
        <v>5000</v>
      </c>
      <c r="D32" s="33"/>
      <c r="E32" s="3"/>
    </row>
    <row r="33" spans="1:5" ht="20.25" thickTop="1" thickBot="1">
      <c r="A33" s="3"/>
      <c r="B33" s="15" t="s">
        <v>53</v>
      </c>
      <c r="C33" s="33">
        <v>15000</v>
      </c>
      <c r="D33" s="33"/>
      <c r="E33" s="3"/>
    </row>
    <row r="34" spans="1:5" ht="20.25" thickTop="1" thickBot="1">
      <c r="A34" s="3"/>
      <c r="B34" s="15" t="s">
        <v>54</v>
      </c>
      <c r="C34" s="33">
        <v>5000</v>
      </c>
      <c r="D34" s="33"/>
      <c r="E34" s="3"/>
    </row>
    <row r="35" spans="1:5" ht="20.25" thickTop="1" thickBot="1">
      <c r="A35" s="3"/>
      <c r="B35" s="15" t="s">
        <v>55</v>
      </c>
      <c r="C35" s="33">
        <v>2000</v>
      </c>
      <c r="D35" s="33"/>
      <c r="E35" s="3"/>
    </row>
    <row r="36" spans="1:5" ht="20.25" thickTop="1" thickBot="1">
      <c r="A36" s="3"/>
      <c r="B36" s="15" t="s">
        <v>56</v>
      </c>
      <c r="C36" s="33">
        <v>5000</v>
      </c>
      <c r="D36" s="33"/>
      <c r="E36" s="3"/>
    </row>
    <row r="37" spans="1:5" ht="20.25" thickTop="1" thickBot="1">
      <c r="A37" s="3"/>
      <c r="B37" s="15" t="s">
        <v>57</v>
      </c>
      <c r="C37" s="33">
        <v>5000</v>
      </c>
      <c r="D37" s="33"/>
      <c r="E37" s="3"/>
    </row>
    <row r="38" spans="1:5" ht="20.25" thickTop="1" thickBot="1">
      <c r="A38" s="3"/>
      <c r="B38" s="15" t="s">
        <v>75</v>
      </c>
      <c r="C38" s="33">
        <v>5000</v>
      </c>
      <c r="D38" s="33"/>
      <c r="E38" s="3"/>
    </row>
    <row r="39" spans="1:5" ht="20.25" thickTop="1" thickBot="1">
      <c r="A39" s="3"/>
      <c r="B39" s="15" t="s">
        <v>58</v>
      </c>
      <c r="C39" s="33">
        <v>1000</v>
      </c>
      <c r="D39" s="33"/>
      <c r="E39" s="3"/>
    </row>
    <row r="40" spans="1:5" ht="19.5" thickTop="1">
      <c r="A40" s="3"/>
      <c r="B40" s="3"/>
      <c r="C40" s="3"/>
      <c r="D40" s="3"/>
      <c r="E40" s="3"/>
    </row>
  </sheetData>
  <mergeCells count="38">
    <mergeCell ref="C38:D38"/>
    <mergeCell ref="C39:D39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B20:D20"/>
    <mergeCell ref="C21:D21"/>
    <mergeCell ref="C22:D22"/>
    <mergeCell ref="B13:D13"/>
    <mergeCell ref="C14:D14"/>
    <mergeCell ref="C15:D15"/>
    <mergeCell ref="C16:D16"/>
    <mergeCell ref="C17:D17"/>
    <mergeCell ref="D2:D3"/>
    <mergeCell ref="B2:C2"/>
    <mergeCell ref="B3:C3"/>
    <mergeCell ref="C5:D5"/>
    <mergeCell ref="B6:D6"/>
    <mergeCell ref="C7:D7"/>
    <mergeCell ref="C8:D8"/>
    <mergeCell ref="C9:D9"/>
    <mergeCell ref="C10:D10"/>
    <mergeCell ref="C11:D11"/>
    <mergeCell ref="C12:D12"/>
  </mergeCells>
  <dataValidations count="1">
    <dataValidation type="list" allowBlank="1" showInputMessage="1" showErrorMessage="1" sqref="C26">
      <formula1>"Male, Female"</formula1>
    </dataValidation>
  </dataValidations>
  <hyperlinks>
    <hyperlink ref="B2" r:id="rId1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5" orientation="landscape" horizontalDpi="3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9"/>
  <sheetViews>
    <sheetView topLeftCell="A22" workbookViewId="0">
      <selection activeCell="A3" sqref="A3:I3"/>
    </sheetView>
  </sheetViews>
  <sheetFormatPr defaultColWidth="8.7109375" defaultRowHeight="18.75"/>
  <cols>
    <col min="1" max="1" width="6.42578125" style="1" customWidth="1"/>
    <col min="2" max="2" width="8.7109375" style="1"/>
    <col min="3" max="3" width="9.5703125" style="1" customWidth="1"/>
    <col min="4" max="4" width="8.7109375" style="1" customWidth="1"/>
    <col min="5" max="9" width="8.7109375" style="1"/>
    <col min="10" max="10" width="10.140625" style="1" customWidth="1"/>
    <col min="11" max="16384" width="8.7109375" style="1"/>
  </cols>
  <sheetData>
    <row r="1" spans="1:11" ht="30.75" thickTop="1" thickBot="1">
      <c r="A1" s="25" t="str">
        <f>IF('Data Entry Sheet'!C7="", "", 'Data Entry Sheet'!C7)</f>
        <v>Apex Pharmaceuticals Ltd.</v>
      </c>
      <c r="B1" s="25"/>
      <c r="C1" s="25"/>
      <c r="D1" s="25"/>
      <c r="E1" s="25"/>
      <c r="F1" s="25"/>
      <c r="G1" s="25"/>
      <c r="H1" s="25"/>
      <c r="I1" s="25"/>
      <c r="J1" s="21" t="s">
        <v>18</v>
      </c>
      <c r="K1" s="21"/>
    </row>
    <row r="2" spans="1:11" ht="20.25" thickTop="1" thickBot="1">
      <c r="A2" s="26" t="str">
        <f>IF('Data Entry Sheet'!C8="", "", 'Data Entry Sheet'!C8)</f>
        <v>10056, Lane 3, Industrial Notified Area, Pune, Maharashtra</v>
      </c>
      <c r="B2" s="26"/>
      <c r="C2" s="26"/>
      <c r="D2" s="26"/>
      <c r="E2" s="26"/>
      <c r="F2" s="26"/>
      <c r="G2" s="26"/>
      <c r="H2" s="26"/>
      <c r="I2" s="26"/>
      <c r="J2" s="21"/>
      <c r="K2" s="21"/>
    </row>
    <row r="3" spans="1:11" ht="20.25" thickTop="1" thickBot="1">
      <c r="A3" s="26" t="str">
        <f>IF('Data Entry Sheet'!C9="", "", 'Data Entry Sheet'!C9&amp;"            "&amp;'Data Entry Sheet'!C10)</f>
        <v>Ph. Nos. - 9999888877, 9998887770            Email ID - info@apl.com</v>
      </c>
      <c r="B3" s="26"/>
      <c r="C3" s="26"/>
      <c r="D3" s="26"/>
      <c r="E3" s="26"/>
      <c r="F3" s="26"/>
      <c r="G3" s="26"/>
      <c r="H3" s="26"/>
      <c r="I3" s="26"/>
      <c r="J3" s="21"/>
      <c r="K3" s="21"/>
    </row>
    <row r="4" spans="1:11" ht="6.95" customHeight="1" thickTop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5"/>
      <c r="B5" s="5"/>
      <c r="C5" s="5"/>
      <c r="D5" s="5"/>
      <c r="E5" s="5"/>
      <c r="F5" s="5"/>
      <c r="G5" s="5"/>
      <c r="I5" s="5" t="s">
        <v>19</v>
      </c>
      <c r="J5" s="24">
        <f>IF('Data Entry Sheet'!C21="", "", 'Data Entry Sheet'!C21)</f>
        <v>43857</v>
      </c>
      <c r="K5" s="24"/>
    </row>
    <row r="6" spans="1:11">
      <c r="A6" s="10"/>
      <c r="B6" s="10"/>
      <c r="C6" s="10"/>
      <c r="D6" s="10"/>
      <c r="E6" s="10"/>
      <c r="F6" s="10"/>
      <c r="G6" s="10"/>
      <c r="H6" s="10"/>
      <c r="I6" s="9"/>
      <c r="J6" s="9"/>
      <c r="K6" s="9"/>
    </row>
    <row r="7" spans="1:11">
      <c r="A7" s="10"/>
      <c r="B7" s="10"/>
      <c r="C7" s="10"/>
      <c r="D7" s="10"/>
      <c r="E7" s="10"/>
      <c r="F7" s="10"/>
      <c r="G7" s="10"/>
      <c r="J7" s="23" t="s">
        <v>40</v>
      </c>
      <c r="K7" s="23"/>
    </row>
    <row r="8" spans="1:11">
      <c r="A8" s="10"/>
      <c r="B8" s="10"/>
      <c r="C8" s="10"/>
      <c r="D8" s="10"/>
      <c r="E8" s="10"/>
      <c r="F8" s="10"/>
      <c r="G8" s="10"/>
      <c r="J8" s="23"/>
      <c r="K8" s="23"/>
    </row>
    <row r="9" spans="1:11">
      <c r="A9" s="10"/>
      <c r="B9" s="10"/>
      <c r="C9" s="10"/>
      <c r="D9" s="10"/>
      <c r="E9" s="10"/>
      <c r="F9" s="10"/>
      <c r="G9" s="10"/>
      <c r="J9" s="23"/>
      <c r="K9" s="23"/>
    </row>
    <row r="10" spans="1:11">
      <c r="A10" s="10"/>
      <c r="B10" s="10"/>
      <c r="C10" s="10"/>
      <c r="D10" s="10"/>
      <c r="E10" s="10"/>
      <c r="F10" s="10"/>
      <c r="G10" s="10"/>
      <c r="J10" s="23"/>
      <c r="K10" s="23"/>
    </row>
    <row r="11" spans="1:11">
      <c r="A11" s="10"/>
      <c r="B11" s="10"/>
      <c r="C11" s="10"/>
      <c r="D11" s="10"/>
      <c r="E11" s="10"/>
      <c r="F11" s="10"/>
      <c r="G11" s="10"/>
      <c r="J11" s="23"/>
      <c r="K11" s="23"/>
    </row>
    <row r="12" spans="1:11" s="7" customFormat="1"/>
    <row r="13" spans="1:11">
      <c r="A13" s="22" t="s">
        <v>37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s="7" customFormat="1"/>
    <row r="15" spans="1:11">
      <c r="A15" s="5"/>
      <c r="B15" s="5"/>
      <c r="C15" s="5"/>
      <c r="D15" s="19" t="s">
        <v>41</v>
      </c>
      <c r="E15" s="19"/>
      <c r="F15" s="18" t="s">
        <v>38</v>
      </c>
      <c r="G15" s="18"/>
      <c r="H15" s="18"/>
      <c r="I15" s="18"/>
      <c r="J15" s="5"/>
      <c r="K15" s="5"/>
    </row>
    <row r="16" spans="1:11" ht="6.9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s="10" customFormat="1">
      <c r="C18" s="10" t="s">
        <v>42</v>
      </c>
      <c r="F18" s="20" t="str">
        <f>IF('Data Entry Sheet'!C14="", "", 'Data Entry Sheet'!C14)</f>
        <v>Mr. Shyam Kumar Dinesh Kumar Modi,</v>
      </c>
      <c r="G18" s="20"/>
      <c r="H18" s="20"/>
      <c r="I18" s="20"/>
      <c r="J18" s="20"/>
      <c r="K18" s="20"/>
    </row>
    <row r="19" spans="1:11" s="10" customFormat="1">
      <c r="F19" s="13"/>
      <c r="G19" s="13"/>
      <c r="H19" s="13"/>
      <c r="I19" s="13"/>
      <c r="J19" s="13"/>
      <c r="K19" s="13"/>
    </row>
    <row r="20" spans="1:11" s="10" customFormat="1">
      <c r="A20" s="8" t="s">
        <v>44</v>
      </c>
      <c r="B20" s="11"/>
      <c r="C20" s="17" t="str">
        <f>IF('Data Entry Sheet'!C16="", "", 'Data Entry Sheet'!C16&amp;", "&amp;'Data Entry Sheet'!C17&amp;", "&amp;'Data Entry Sheet'!C18&amp;" - "&amp;'Data Entry Sheet'!C19)</f>
        <v>33, M.G. Road, Nr. Post Office, Pune, Maharashtra - 400325</v>
      </c>
      <c r="D20" s="17"/>
      <c r="E20" s="17"/>
      <c r="F20" s="17"/>
      <c r="G20" s="17"/>
      <c r="H20" s="17"/>
      <c r="I20" s="17"/>
      <c r="J20" s="17"/>
      <c r="K20" s="17"/>
    </row>
    <row r="21" spans="1:11" s="10" customFormat="1">
      <c r="A21" s="8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s="10" customFormat="1">
      <c r="A22" s="10" t="s">
        <v>45</v>
      </c>
      <c r="C22" s="17">
        <f>IF('Data Entry Sheet'!C15="", "", 'Data Entry Sheet'!C15)</f>
        <v>321311</v>
      </c>
      <c r="D22" s="17"/>
      <c r="E22" s="10" t="s">
        <v>59</v>
      </c>
      <c r="H22" s="17" t="str">
        <f>IF('Data Entry Sheet'!C22="", "", 'Data Entry Sheet'!C22)</f>
        <v>Senior Manager</v>
      </c>
      <c r="I22" s="17"/>
      <c r="J22" s="17"/>
      <c r="K22" s="17"/>
    </row>
    <row r="23" spans="1:11" s="10" customFormat="1">
      <c r="C23" s="11"/>
      <c r="D23" s="11"/>
      <c r="H23" s="11"/>
      <c r="I23" s="11"/>
      <c r="J23" s="11"/>
      <c r="K23" s="11"/>
    </row>
    <row r="24" spans="1:11" s="10" customFormat="1">
      <c r="A24" s="10" t="s">
        <v>60</v>
      </c>
      <c r="C24" s="17" t="str">
        <f>IF('Data Entry Sheet'!C23="", "", 'Data Entry Sheet'!C23)</f>
        <v>Accounts</v>
      </c>
      <c r="D24" s="17"/>
      <c r="E24" s="17"/>
      <c r="F24" s="8" t="s">
        <v>61</v>
      </c>
      <c r="G24" s="11"/>
      <c r="H24" s="11"/>
      <c r="I24" s="17" t="str">
        <f>IF('Data Entry Sheet'!C24="", "", 'Data Entry Sheet'!C24)</f>
        <v>Pune</v>
      </c>
      <c r="J24" s="17"/>
      <c r="K24" s="17"/>
    </row>
    <row r="25" spans="1:11" s="10" customFormat="1">
      <c r="C25" s="11"/>
      <c r="D25" s="11"/>
      <c r="E25" s="11"/>
      <c r="F25" s="8"/>
      <c r="G25" s="11"/>
      <c r="H25" s="11"/>
      <c r="I25" s="11"/>
      <c r="J25" s="11"/>
      <c r="K25" s="11"/>
    </row>
    <row r="26" spans="1:11" s="10" customFormat="1">
      <c r="A26" s="10" t="s">
        <v>30</v>
      </c>
      <c r="B26" s="10" t="str">
        <f>IF('Data Entry Sheet'!C26="", "", IF('Data Entry Sheet'!C26="Male", "His   annual   C.T.C.   is", "Her   annual   C.T.C.   is"))</f>
        <v>His   annual   C.T.C.   is</v>
      </c>
      <c r="E26" s="17" t="str">
        <f>IF('Data Entry Sheet'!C29="", "", 'Data Entry Sheet'!C29)</f>
        <v>Rs. 9,60,000/- p.a.</v>
      </c>
      <c r="F26" s="17"/>
      <c r="G26" s="17"/>
      <c r="H26" s="10" t="s">
        <v>20</v>
      </c>
    </row>
    <row r="27" spans="1:11" s="10" customFormat="1"/>
    <row r="28" spans="1:11" s="10" customFormat="1">
      <c r="C28" s="10" t="s">
        <v>62</v>
      </c>
    </row>
    <row r="29" spans="1:11" s="10" customFormat="1"/>
    <row r="30" spans="1:11" s="10" customFormat="1">
      <c r="A30" s="10" t="s">
        <v>63</v>
      </c>
      <c r="E30" s="10" t="str">
        <f>IF('Data Entry Sheet'!C26="", "", IF('Data Entry Sheet'!C26="Male", "him  on  his  request  and", "her  on  her  request  and"))</f>
        <v>him  on  his  request  and</v>
      </c>
      <c r="H30" s="10" t="s">
        <v>64</v>
      </c>
    </row>
    <row r="31" spans="1:11" s="10" customFormat="1"/>
    <row r="32" spans="1:11" s="10" customFormat="1">
      <c r="A32" s="10" t="s">
        <v>65</v>
      </c>
      <c r="F32" s="11"/>
      <c r="G32" s="11"/>
      <c r="H32" s="11"/>
      <c r="I32" s="11"/>
      <c r="J32" s="11"/>
      <c r="K32" s="11"/>
    </row>
    <row r="33" spans="1:11" s="10" customFormat="1">
      <c r="A33" s="12"/>
      <c r="B33" s="12"/>
      <c r="H33" s="11"/>
      <c r="I33" s="11"/>
      <c r="J33" s="11"/>
      <c r="K33" s="11"/>
    </row>
    <row r="34" spans="1:11" s="10" customFormat="1">
      <c r="A34" s="14" t="s">
        <v>66</v>
      </c>
      <c r="B34" s="12"/>
      <c r="C34" s="12"/>
      <c r="D34" s="12"/>
      <c r="E34" s="12"/>
    </row>
    <row r="35" spans="1:11" s="7" customFormat="1"/>
    <row r="36" spans="1:11">
      <c r="A36" s="6" t="s">
        <v>24</v>
      </c>
      <c r="B36" s="6" t="str">
        <f>IF('Data Entry Sheet'!C7="", "", 'Data Entry Sheet'!C7)</f>
        <v>Apex Pharmaceuticals Ltd.</v>
      </c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5" t="str">
        <f>IF('Data Entry Sheet'!C11="", "", 'Data Entry Sheet'!C11)</f>
        <v>Mr. S.K. Venkatraman,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>
      <c r="A40" s="5" t="str">
        <f>IF('Data Entry Sheet'!C12="", "", 'Data Entry Sheet'!C12)</f>
        <v>The Deputy General Manager - H.R. Department</v>
      </c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</sheetData>
  <mergeCells count="16">
    <mergeCell ref="J1:K3"/>
    <mergeCell ref="A13:K13"/>
    <mergeCell ref="J7:K11"/>
    <mergeCell ref="J5:K5"/>
    <mergeCell ref="A1:I1"/>
    <mergeCell ref="A2:I2"/>
    <mergeCell ref="A3:I3"/>
    <mergeCell ref="C24:E24"/>
    <mergeCell ref="I24:K24"/>
    <mergeCell ref="F15:I15"/>
    <mergeCell ref="E26:G26"/>
    <mergeCell ref="D15:E15"/>
    <mergeCell ref="F18:K18"/>
    <mergeCell ref="C20:K20"/>
    <mergeCell ref="C22:D22"/>
    <mergeCell ref="H22:K22"/>
  </mergeCells>
  <printOptions horizontalCentered="1"/>
  <pageMargins left="0.39370078740157483" right="0.19685039370078741" top="0.19685039370078741" bottom="0.19685039370078741" header="0.31496062992125984" footer="0.31496062992125984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5"/>
  <sheetViews>
    <sheetView topLeftCell="A10" workbookViewId="0">
      <selection activeCell="A2" sqref="A2"/>
    </sheetView>
  </sheetViews>
  <sheetFormatPr defaultColWidth="8.7109375" defaultRowHeight="18.75"/>
  <cols>
    <col min="1" max="1" width="6.42578125" style="1" customWidth="1"/>
    <col min="2" max="2" width="8.7109375" style="1"/>
    <col min="3" max="3" width="9.5703125" style="1" customWidth="1"/>
    <col min="4" max="4" width="8.7109375" style="1" customWidth="1"/>
    <col min="5" max="16384" width="8.7109375" style="1"/>
  </cols>
  <sheetData>
    <row r="1" spans="1:11">
      <c r="A1" s="10"/>
      <c r="B1" s="10"/>
      <c r="C1" s="10"/>
      <c r="D1" s="10"/>
      <c r="E1" s="10"/>
      <c r="F1" s="10"/>
      <c r="G1" s="10"/>
      <c r="I1" s="10" t="s">
        <v>19</v>
      </c>
      <c r="J1" s="24">
        <f>IF('Data Entry Sheet'!C21="", "", 'Data Entry Sheet'!C21)</f>
        <v>43857</v>
      </c>
      <c r="K1" s="24"/>
    </row>
    <row r="2" spans="1:11">
      <c r="A2" s="10"/>
      <c r="B2" s="10"/>
      <c r="C2" s="10"/>
      <c r="D2" s="10"/>
      <c r="E2" s="10"/>
      <c r="F2" s="10"/>
      <c r="G2" s="10"/>
      <c r="H2" s="10"/>
      <c r="I2" s="9"/>
      <c r="J2" s="9"/>
      <c r="K2" s="9"/>
    </row>
    <row r="3" spans="1:11">
      <c r="A3" s="10"/>
      <c r="B3" s="10"/>
      <c r="C3" s="10"/>
      <c r="D3" s="10"/>
      <c r="E3" s="10"/>
      <c r="F3" s="10"/>
      <c r="G3" s="10"/>
      <c r="J3" s="23" t="s">
        <v>40</v>
      </c>
      <c r="K3" s="23"/>
    </row>
    <row r="4" spans="1:11">
      <c r="A4" s="10"/>
      <c r="B4" s="10"/>
      <c r="C4" s="10"/>
      <c r="D4" s="10"/>
      <c r="E4" s="10"/>
      <c r="F4" s="10"/>
      <c r="G4" s="10"/>
      <c r="J4" s="23"/>
      <c r="K4" s="23"/>
    </row>
    <row r="5" spans="1:11">
      <c r="A5" s="10"/>
      <c r="B5" s="10"/>
      <c r="C5" s="10"/>
      <c r="D5" s="10"/>
      <c r="E5" s="10"/>
      <c r="F5" s="10"/>
      <c r="G5" s="10"/>
      <c r="J5" s="23"/>
      <c r="K5" s="23"/>
    </row>
    <row r="6" spans="1:11">
      <c r="A6" s="10"/>
      <c r="B6" s="10"/>
      <c r="C6" s="10"/>
      <c r="D6" s="10"/>
      <c r="E6" s="10"/>
      <c r="F6" s="10"/>
      <c r="G6" s="10"/>
      <c r="J6" s="23"/>
      <c r="K6" s="23"/>
    </row>
    <row r="7" spans="1:11">
      <c r="A7" s="10"/>
      <c r="B7" s="10"/>
      <c r="C7" s="10"/>
      <c r="D7" s="10"/>
      <c r="E7" s="10"/>
      <c r="F7" s="10"/>
      <c r="G7" s="10"/>
      <c r="J7" s="23"/>
      <c r="K7" s="23"/>
    </row>
    <row r="8" spans="1:11" s="10" customFormat="1"/>
    <row r="9" spans="1:11">
      <c r="A9" s="22" t="s">
        <v>37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s="10" customFormat="1"/>
    <row r="11" spans="1:11">
      <c r="A11" s="10"/>
      <c r="B11" s="10"/>
      <c r="C11" s="10"/>
      <c r="D11" s="19" t="s">
        <v>41</v>
      </c>
      <c r="E11" s="19"/>
      <c r="F11" s="18" t="s">
        <v>38</v>
      </c>
      <c r="G11" s="18"/>
      <c r="H11" s="18"/>
      <c r="I11" s="18"/>
      <c r="J11" s="10"/>
      <c r="K11" s="10"/>
    </row>
    <row r="12" spans="1:11" ht="6.9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10" customFormat="1">
      <c r="C14" s="10" t="s">
        <v>42</v>
      </c>
      <c r="F14" s="20" t="str">
        <f>IF('Data Entry Sheet'!C14="", "", 'Data Entry Sheet'!C14)</f>
        <v>Mr. Shyam Kumar Dinesh Kumar Modi,</v>
      </c>
      <c r="G14" s="20"/>
      <c r="H14" s="20"/>
      <c r="I14" s="20"/>
      <c r="J14" s="20"/>
      <c r="K14" s="20"/>
    </row>
    <row r="15" spans="1:11" s="10" customFormat="1">
      <c r="F15" s="13"/>
      <c r="G15" s="13"/>
      <c r="H15" s="13"/>
      <c r="I15" s="13"/>
      <c r="J15" s="13"/>
      <c r="K15" s="13"/>
    </row>
    <row r="16" spans="1:11" s="10" customFormat="1">
      <c r="A16" s="8" t="s">
        <v>44</v>
      </c>
      <c r="B16" s="11"/>
      <c r="C16" s="17" t="str">
        <f>IF('Data Entry Sheet'!C16="", "", 'Data Entry Sheet'!C16&amp;", "&amp;'Data Entry Sheet'!C17&amp;", "&amp;'Data Entry Sheet'!C18&amp;" - "&amp;'Data Entry Sheet'!C19)</f>
        <v>33, M.G. Road, Nr. Post Office, Pune, Maharashtra - 400325</v>
      </c>
      <c r="D16" s="17"/>
      <c r="E16" s="17"/>
      <c r="F16" s="17"/>
      <c r="G16" s="17"/>
      <c r="H16" s="17"/>
      <c r="I16" s="17"/>
      <c r="J16" s="17"/>
      <c r="K16" s="17"/>
    </row>
    <row r="17" spans="1:11" s="10" customFormat="1">
      <c r="A17" s="8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s="10" customFormat="1">
      <c r="A18" s="10" t="s">
        <v>45</v>
      </c>
      <c r="C18" s="17">
        <f>IF('Data Entry Sheet'!C15="", "", 'Data Entry Sheet'!C15)</f>
        <v>321311</v>
      </c>
      <c r="D18" s="17"/>
      <c r="E18" s="10" t="s">
        <v>59</v>
      </c>
      <c r="H18" s="17" t="str">
        <f>IF('Data Entry Sheet'!C22="", "", 'Data Entry Sheet'!C22)</f>
        <v>Senior Manager</v>
      </c>
      <c r="I18" s="17"/>
      <c r="J18" s="17"/>
      <c r="K18" s="17"/>
    </row>
    <row r="19" spans="1:11" s="10" customFormat="1">
      <c r="C19" s="11"/>
      <c r="D19" s="11"/>
      <c r="H19" s="11"/>
      <c r="I19" s="11"/>
      <c r="J19" s="11"/>
      <c r="K19" s="11"/>
    </row>
    <row r="20" spans="1:11" s="10" customFormat="1">
      <c r="A20" s="10" t="s">
        <v>60</v>
      </c>
      <c r="C20" s="17" t="str">
        <f>IF('Data Entry Sheet'!C23="", "", 'Data Entry Sheet'!C23)</f>
        <v>Accounts</v>
      </c>
      <c r="D20" s="17"/>
      <c r="E20" s="17"/>
      <c r="F20" s="8" t="s">
        <v>61</v>
      </c>
      <c r="G20" s="11"/>
      <c r="H20" s="11"/>
      <c r="I20" s="17" t="str">
        <f>IF('Data Entry Sheet'!C24="", "", 'Data Entry Sheet'!C24)</f>
        <v>Pune</v>
      </c>
      <c r="J20" s="17"/>
      <c r="K20" s="17"/>
    </row>
    <row r="21" spans="1:11" s="10" customFormat="1">
      <c r="C21" s="11"/>
      <c r="D21" s="11"/>
      <c r="E21" s="11"/>
      <c r="F21" s="8"/>
      <c r="G21" s="11"/>
      <c r="H21" s="11"/>
      <c r="I21" s="11"/>
      <c r="J21" s="11"/>
      <c r="K21" s="11"/>
    </row>
    <row r="22" spans="1:11" s="10" customFormat="1">
      <c r="A22" s="10" t="s">
        <v>30</v>
      </c>
      <c r="B22" s="10" t="str">
        <f>IF('Data Entry Sheet'!C26="", "", IF('Data Entry Sheet'!C26="Male", "His   annual   C.T.C.   is", "Her   annual   C.T.C.   is"))</f>
        <v>His   annual   C.T.C.   is</v>
      </c>
      <c r="E22" s="17" t="str">
        <f>IF('Data Entry Sheet'!C29="", "", 'Data Entry Sheet'!C29)</f>
        <v>Rs. 9,60,000/- p.a.</v>
      </c>
      <c r="F22" s="17"/>
      <c r="G22" s="17"/>
      <c r="H22" s="10" t="s">
        <v>20</v>
      </c>
    </row>
    <row r="23" spans="1:11" s="10" customFormat="1"/>
    <row r="24" spans="1:11" s="10" customFormat="1">
      <c r="C24" s="10" t="s">
        <v>62</v>
      </c>
    </row>
    <row r="25" spans="1:11" s="10" customFormat="1"/>
    <row r="26" spans="1:11" s="10" customFormat="1">
      <c r="A26" s="10" t="s">
        <v>63</v>
      </c>
      <c r="E26" s="10" t="str">
        <f>IF('Data Entry Sheet'!C26="", "", IF('Data Entry Sheet'!C26="Male", "him  on  his  request  and", "her  on  her  request  and"))</f>
        <v>him  on  his  request  and</v>
      </c>
      <c r="H26" s="10" t="s">
        <v>64</v>
      </c>
    </row>
    <row r="27" spans="1:11" s="10" customFormat="1"/>
    <row r="28" spans="1:11" s="10" customFormat="1">
      <c r="A28" s="10" t="s">
        <v>65</v>
      </c>
      <c r="F28" s="11"/>
      <c r="G28" s="11"/>
      <c r="H28" s="11"/>
      <c r="I28" s="11"/>
      <c r="J28" s="11"/>
      <c r="K28" s="11"/>
    </row>
    <row r="29" spans="1:11" s="10" customFormat="1">
      <c r="A29" s="12"/>
      <c r="B29" s="12"/>
      <c r="H29" s="11"/>
      <c r="I29" s="11"/>
      <c r="J29" s="11"/>
      <c r="K29" s="11"/>
    </row>
    <row r="30" spans="1:11" s="10" customFormat="1">
      <c r="A30" s="14" t="s">
        <v>66</v>
      </c>
      <c r="B30" s="12"/>
      <c r="C30" s="12"/>
      <c r="D30" s="12"/>
      <c r="E30" s="12"/>
    </row>
    <row r="31" spans="1:11" s="10" customFormat="1"/>
    <row r="32" spans="1:11">
      <c r="A32" s="13" t="s">
        <v>24</v>
      </c>
      <c r="B32" s="13" t="str">
        <f>IF('Data Entry Sheet'!C7="", "", 'Data Entry Sheet'!C7)</f>
        <v>Apex Pharmaceuticals Ltd.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1:1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>
      <c r="A35" s="10" t="str">
        <f>IF('Data Entry Sheet'!C11="", "", 'Data Entry Sheet'!C11)</f>
        <v>Mr. S.K. Venkatraman,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>
      <c r="A36" s="10" t="str">
        <f>IF('Data Entry Sheet'!C12="", "", 'Data Entry Sheet'!C12)</f>
        <v>The Deputy General Manager - H.R. Department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</sheetData>
  <mergeCells count="12">
    <mergeCell ref="J1:K1"/>
    <mergeCell ref="J3:K7"/>
    <mergeCell ref="C20:E20"/>
    <mergeCell ref="I20:K20"/>
    <mergeCell ref="E22:G22"/>
    <mergeCell ref="A9:K9"/>
    <mergeCell ref="D11:E11"/>
    <mergeCell ref="F11:I11"/>
    <mergeCell ref="F14:K14"/>
    <mergeCell ref="C16:K16"/>
    <mergeCell ref="C18:D18"/>
    <mergeCell ref="H18:K18"/>
  </mergeCells>
  <printOptions horizontalCentered="1"/>
  <pageMargins left="0.39370078740157483" right="0.19685039370078741" top="1.1811023622047245" bottom="0.19685039370078741" header="0.31496062992125984" footer="0.31496062992125984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A13" sqref="A13:K13"/>
    </sheetView>
  </sheetViews>
  <sheetFormatPr defaultColWidth="8.7109375" defaultRowHeight="18.75"/>
  <cols>
    <col min="1" max="1" width="6.42578125" style="1" customWidth="1"/>
    <col min="2" max="2" width="8.7109375" style="1"/>
    <col min="3" max="3" width="9.5703125" style="1" customWidth="1"/>
    <col min="4" max="4" width="8.7109375" style="1" customWidth="1"/>
    <col min="5" max="16384" width="8.7109375" style="1"/>
  </cols>
  <sheetData>
    <row r="1" spans="1:11" ht="30.75" thickTop="1" thickBot="1">
      <c r="A1" s="25" t="str">
        <f>IF('Data Entry Sheet'!C7="", "", 'Data Entry Sheet'!C7)</f>
        <v>Apex Pharmaceuticals Ltd.</v>
      </c>
      <c r="B1" s="25"/>
      <c r="C1" s="25"/>
      <c r="D1" s="25"/>
      <c r="E1" s="25"/>
      <c r="F1" s="25"/>
      <c r="G1" s="25"/>
      <c r="H1" s="25"/>
      <c r="I1" s="25"/>
      <c r="J1" s="21" t="s">
        <v>18</v>
      </c>
      <c r="K1" s="21"/>
    </row>
    <row r="2" spans="1:11" ht="20.25" thickTop="1" thickBot="1">
      <c r="A2" s="26" t="str">
        <f>IF('Data Entry Sheet'!C8="", "", 'Data Entry Sheet'!C8)</f>
        <v>10056, Lane 3, Industrial Notified Area, Pune, Maharashtra</v>
      </c>
      <c r="B2" s="26"/>
      <c r="C2" s="26"/>
      <c r="D2" s="26"/>
      <c r="E2" s="26"/>
      <c r="F2" s="26"/>
      <c r="G2" s="26"/>
      <c r="H2" s="26"/>
      <c r="I2" s="26"/>
      <c r="J2" s="21"/>
      <c r="K2" s="21"/>
    </row>
    <row r="3" spans="1:11" ht="20.25" thickTop="1" thickBot="1">
      <c r="A3" s="26" t="str">
        <f>IF('Data Entry Sheet'!C9="", "", 'Data Entry Sheet'!C9&amp;"            "&amp;'Data Entry Sheet'!C10)</f>
        <v>Ph. Nos. - 9999888877, 9998887770            Email ID - info@apl.com</v>
      </c>
      <c r="B3" s="26"/>
      <c r="C3" s="26"/>
      <c r="D3" s="26"/>
      <c r="E3" s="26"/>
      <c r="F3" s="26"/>
      <c r="G3" s="26"/>
      <c r="H3" s="26"/>
      <c r="I3" s="26"/>
      <c r="J3" s="21"/>
      <c r="K3" s="21"/>
    </row>
    <row r="4" spans="1:11" ht="6.95" customHeight="1" thickTop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>
      <c r="A5" s="10"/>
      <c r="B5" s="10"/>
      <c r="C5" s="10"/>
      <c r="D5" s="10"/>
      <c r="E5" s="10"/>
      <c r="F5" s="10"/>
      <c r="G5" s="10"/>
      <c r="I5" s="10" t="s">
        <v>19</v>
      </c>
      <c r="J5" s="24">
        <f>IF('Data Entry Sheet'!C21="", "", 'Data Entry Sheet'!C21)</f>
        <v>43857</v>
      </c>
      <c r="K5" s="24"/>
    </row>
    <row r="6" spans="1:11">
      <c r="A6" s="10"/>
      <c r="B6" s="10"/>
      <c r="C6" s="10"/>
      <c r="D6" s="10"/>
      <c r="E6" s="10"/>
      <c r="F6" s="10"/>
      <c r="G6" s="10"/>
      <c r="H6" s="10"/>
      <c r="I6" s="9"/>
      <c r="J6" s="9"/>
      <c r="K6" s="9"/>
    </row>
    <row r="7" spans="1:11">
      <c r="A7" s="10"/>
      <c r="B7" s="10"/>
      <c r="C7" s="10"/>
      <c r="D7" s="10"/>
      <c r="E7" s="10"/>
      <c r="F7" s="10"/>
      <c r="G7" s="10"/>
      <c r="J7" s="23" t="s">
        <v>40</v>
      </c>
      <c r="K7" s="23"/>
    </row>
    <row r="8" spans="1:11">
      <c r="A8" s="10"/>
      <c r="B8" s="10"/>
      <c r="C8" s="10"/>
      <c r="D8" s="10"/>
      <c r="E8" s="10"/>
      <c r="F8" s="10"/>
      <c r="G8" s="10"/>
      <c r="J8" s="23"/>
      <c r="K8" s="23"/>
    </row>
    <row r="9" spans="1:11">
      <c r="A9" s="10"/>
      <c r="B9" s="10"/>
      <c r="C9" s="10"/>
      <c r="D9" s="10"/>
      <c r="E9" s="10"/>
      <c r="F9" s="10"/>
      <c r="G9" s="10"/>
      <c r="J9" s="23"/>
      <c r="K9" s="23"/>
    </row>
    <row r="10" spans="1:11">
      <c r="A10" s="10"/>
      <c r="B10" s="10"/>
      <c r="C10" s="10"/>
      <c r="D10" s="10"/>
      <c r="E10" s="10"/>
      <c r="F10" s="10"/>
      <c r="G10" s="10"/>
      <c r="J10" s="23"/>
      <c r="K10" s="23"/>
    </row>
    <row r="11" spans="1:11">
      <c r="A11" s="10"/>
      <c r="B11" s="10"/>
      <c r="C11" s="10"/>
      <c r="D11" s="10"/>
      <c r="E11" s="10"/>
      <c r="F11" s="10"/>
      <c r="G11" s="10"/>
      <c r="J11" s="23"/>
      <c r="K11" s="23"/>
    </row>
    <row r="12" spans="1:11" s="10" customFormat="1"/>
    <row r="13" spans="1:11">
      <c r="A13" s="22" t="s">
        <v>37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s="10" customFormat="1"/>
    <row r="15" spans="1:11">
      <c r="A15" s="10"/>
      <c r="B15" s="10"/>
      <c r="C15" s="10"/>
      <c r="D15" s="19" t="s">
        <v>41</v>
      </c>
      <c r="E15" s="19"/>
      <c r="F15" s="18" t="s">
        <v>38</v>
      </c>
      <c r="G15" s="18"/>
      <c r="H15" s="18"/>
      <c r="I15" s="18"/>
      <c r="J15" s="10"/>
      <c r="K15" s="10"/>
    </row>
    <row r="16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s="10" customFormat="1">
      <c r="C17" s="10" t="s">
        <v>42</v>
      </c>
      <c r="F17" s="20" t="str">
        <f>IF('Data Entry Sheet'!C14="", "", 'Data Entry Sheet'!C14)</f>
        <v>Mr. Shyam Kumar Dinesh Kumar Modi,</v>
      </c>
      <c r="G17" s="20"/>
      <c r="H17" s="20"/>
      <c r="I17" s="20"/>
      <c r="J17" s="20"/>
      <c r="K17" s="20"/>
    </row>
    <row r="18" spans="1:11" s="10" customFormat="1">
      <c r="A18" s="8" t="s">
        <v>44</v>
      </c>
      <c r="B18" s="11"/>
      <c r="C18" s="17" t="str">
        <f>IF('Data Entry Sheet'!C16="", "", 'Data Entry Sheet'!C16&amp;", "&amp;'Data Entry Sheet'!C17&amp;", "&amp;'Data Entry Sheet'!C18&amp;" - "&amp;'Data Entry Sheet'!C19)</f>
        <v>33, M.G. Road, Nr. Post Office, Pune, Maharashtra - 400325</v>
      </c>
      <c r="D18" s="17"/>
      <c r="E18" s="17"/>
      <c r="F18" s="17"/>
      <c r="G18" s="17"/>
      <c r="H18" s="17"/>
      <c r="I18" s="17"/>
      <c r="J18" s="17"/>
      <c r="K18" s="17"/>
    </row>
    <row r="19" spans="1:11" s="10" customFormat="1">
      <c r="A19" s="10" t="s">
        <v>45</v>
      </c>
      <c r="C19" s="17">
        <f>IF('Data Entry Sheet'!C15="", "", 'Data Entry Sheet'!C15)</f>
        <v>321311</v>
      </c>
      <c r="D19" s="17"/>
      <c r="E19" s="10" t="s">
        <v>59</v>
      </c>
      <c r="H19" s="17" t="str">
        <f>IF('Data Entry Sheet'!C22="", "", 'Data Entry Sheet'!C22)</f>
        <v>Senior Manager</v>
      </c>
      <c r="I19" s="17"/>
      <c r="J19" s="17"/>
      <c r="K19" s="17"/>
    </row>
    <row r="20" spans="1:11" s="10" customFormat="1">
      <c r="A20" s="10" t="s">
        <v>60</v>
      </c>
      <c r="C20" s="17" t="str">
        <f>IF('Data Entry Sheet'!C23="", "", 'Data Entry Sheet'!C23)</f>
        <v>Accounts</v>
      </c>
      <c r="D20" s="17"/>
      <c r="E20" s="17"/>
      <c r="F20" s="8" t="s">
        <v>61</v>
      </c>
      <c r="G20" s="11"/>
      <c r="H20" s="11"/>
      <c r="I20" s="17" t="str">
        <f>IF('Data Entry Sheet'!C24="", "", 'Data Entry Sheet'!C24)</f>
        <v>Pune</v>
      </c>
      <c r="J20" s="17"/>
      <c r="K20" s="17"/>
    </row>
    <row r="21" spans="1:11" s="10" customFormat="1">
      <c r="A21" s="10" t="s">
        <v>30</v>
      </c>
      <c r="B21" s="10" t="str">
        <f>IF('Data Entry Sheet'!C26="", "", IF('Data Entry Sheet'!C26="Male", "His   annual   C.T.C.   is", "Her   annual   C.T.C.   is"))</f>
        <v>His   annual   C.T.C.   is</v>
      </c>
      <c r="E21" s="17" t="str">
        <f>IF('Data Entry Sheet'!C29="", "", 'Data Entry Sheet'!C29)</f>
        <v>Rs. 9,60,000/- p.a.</v>
      </c>
      <c r="F21" s="17"/>
      <c r="G21" s="17"/>
      <c r="H21" s="10" t="s">
        <v>67</v>
      </c>
    </row>
    <row r="22" spans="1:11" s="10" customFormat="1">
      <c r="E22" s="11"/>
      <c r="F22" s="11"/>
      <c r="G22" s="11"/>
    </row>
    <row r="23" spans="1:11" s="10" customFormat="1">
      <c r="C23" s="28" t="s">
        <v>7</v>
      </c>
      <c r="D23" s="28"/>
      <c r="E23" s="28"/>
      <c r="F23" s="28"/>
      <c r="G23" s="28"/>
      <c r="H23" s="28" t="s">
        <v>68</v>
      </c>
      <c r="I23" s="28"/>
    </row>
    <row r="24" spans="1:11" s="10" customFormat="1">
      <c r="C24" s="27" t="s">
        <v>50</v>
      </c>
      <c r="D24" s="27"/>
      <c r="E24" s="27"/>
      <c r="F24" s="27"/>
      <c r="G24" s="27"/>
      <c r="H24" s="27">
        <f>IF('Data Entry Sheet'!C30="", "", 'Data Entry Sheet'!C30)</f>
        <v>35000</v>
      </c>
      <c r="I24" s="27"/>
    </row>
    <row r="25" spans="1:11" s="10" customFormat="1">
      <c r="C25" s="27" t="s">
        <v>70</v>
      </c>
      <c r="D25" s="27"/>
      <c r="E25" s="27"/>
      <c r="F25" s="27"/>
      <c r="G25" s="27"/>
      <c r="H25" s="27">
        <f>IF('Data Entry Sheet'!C31="", "", 'Data Entry Sheet'!C31)</f>
        <v>20000</v>
      </c>
      <c r="I25" s="27"/>
    </row>
    <row r="26" spans="1:11" s="10" customFormat="1">
      <c r="C26" s="27" t="s">
        <v>69</v>
      </c>
      <c r="D26" s="27"/>
      <c r="E26" s="27"/>
      <c r="F26" s="27"/>
      <c r="G26" s="27"/>
      <c r="H26" s="27">
        <f>IF('Data Entry Sheet'!C32="", "", 'Data Entry Sheet'!C32)</f>
        <v>5000</v>
      </c>
      <c r="I26" s="27"/>
    </row>
    <row r="27" spans="1:11" s="10" customFormat="1">
      <c r="C27" s="27" t="s">
        <v>71</v>
      </c>
      <c r="D27" s="27"/>
      <c r="E27" s="27"/>
      <c r="F27" s="27"/>
      <c r="G27" s="27"/>
      <c r="H27" s="27">
        <f>IF('Data Entry Sheet'!C33="", "", 'Data Entry Sheet'!C33)</f>
        <v>15000</v>
      </c>
      <c r="I27" s="27"/>
    </row>
    <row r="28" spans="1:11" s="10" customFormat="1">
      <c r="C28" s="27" t="s">
        <v>54</v>
      </c>
      <c r="D28" s="27"/>
      <c r="E28" s="27"/>
      <c r="F28" s="27"/>
      <c r="G28" s="27"/>
      <c r="H28" s="27">
        <f>IF('Data Entry Sheet'!C34="", "", 'Data Entry Sheet'!C34)</f>
        <v>5000</v>
      </c>
      <c r="I28" s="27"/>
    </row>
    <row r="29" spans="1:11" s="10" customFormat="1">
      <c r="C29" s="29" t="s">
        <v>74</v>
      </c>
      <c r="D29" s="29"/>
      <c r="E29" s="29"/>
      <c r="F29" s="29"/>
      <c r="G29" s="29"/>
      <c r="H29" s="29">
        <f>SUM(H24:I28)</f>
        <v>80000</v>
      </c>
      <c r="I29" s="29"/>
    </row>
    <row r="30" spans="1:11" s="10" customFormat="1">
      <c r="C30" s="27" t="s">
        <v>55</v>
      </c>
      <c r="D30" s="27"/>
      <c r="E30" s="27"/>
      <c r="F30" s="27"/>
      <c r="G30" s="27"/>
      <c r="H30" s="27">
        <f>IF('Data Entry Sheet'!C35="", "", 'Data Entry Sheet'!C35)</f>
        <v>2000</v>
      </c>
      <c r="I30" s="27"/>
    </row>
    <row r="31" spans="1:11" s="10" customFormat="1">
      <c r="C31" s="27" t="s">
        <v>72</v>
      </c>
      <c r="D31" s="27"/>
      <c r="E31" s="27"/>
      <c r="F31" s="27"/>
      <c r="G31" s="27"/>
      <c r="H31" s="27">
        <f>IF('Data Entry Sheet'!C36="", "", 'Data Entry Sheet'!C36)</f>
        <v>5000</v>
      </c>
      <c r="I31" s="27"/>
    </row>
    <row r="32" spans="1:11" s="10" customFormat="1">
      <c r="C32" s="27" t="s">
        <v>57</v>
      </c>
      <c r="D32" s="27"/>
      <c r="E32" s="27"/>
      <c r="F32" s="27"/>
      <c r="G32" s="27"/>
      <c r="H32" s="27">
        <f>IF('Data Entry Sheet'!C37="", "", 'Data Entry Sheet'!C37)</f>
        <v>5000</v>
      </c>
      <c r="I32" s="27"/>
    </row>
    <row r="33" spans="1:11" s="10" customFormat="1">
      <c r="C33" s="27" t="s">
        <v>75</v>
      </c>
      <c r="D33" s="27"/>
      <c r="E33" s="27"/>
      <c r="F33" s="27"/>
      <c r="G33" s="27"/>
      <c r="H33" s="27">
        <f>IF('Data Entry Sheet'!C38="", "", 'Data Entry Sheet'!C38)</f>
        <v>5000</v>
      </c>
      <c r="I33" s="27"/>
    </row>
    <row r="34" spans="1:11" s="10" customFormat="1">
      <c r="C34" s="29" t="s">
        <v>73</v>
      </c>
      <c r="D34" s="29"/>
      <c r="E34" s="29"/>
      <c r="F34" s="29"/>
      <c r="G34" s="29"/>
      <c r="H34" s="29">
        <f>H29-(H30+H31+H32+H33)</f>
        <v>63000</v>
      </c>
      <c r="I34" s="29"/>
    </row>
    <row r="35" spans="1:11" s="10" customFormat="1"/>
    <row r="36" spans="1:11" s="10" customFormat="1">
      <c r="C36" s="10" t="s">
        <v>62</v>
      </c>
    </row>
    <row r="37" spans="1:11" s="10" customFormat="1">
      <c r="A37" s="10" t="s">
        <v>63</v>
      </c>
      <c r="E37" s="10" t="str">
        <f>IF('Data Entry Sheet'!C26="", "", IF('Data Entry Sheet'!C26="Male", "him  on  his  request  and", "her  on  her  request  and"))</f>
        <v>him  on  his  request  and</v>
      </c>
      <c r="H37" s="10" t="s">
        <v>64</v>
      </c>
    </row>
    <row r="38" spans="1:11" s="10" customFormat="1">
      <c r="A38" s="10" t="s">
        <v>65</v>
      </c>
      <c r="F38" s="11"/>
      <c r="G38" s="11"/>
      <c r="H38" s="11"/>
      <c r="I38" s="11"/>
      <c r="J38" s="11"/>
      <c r="K38" s="11"/>
    </row>
    <row r="39" spans="1:11" ht="6.9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s="10" customFormat="1">
      <c r="A40" s="14" t="s">
        <v>66</v>
      </c>
      <c r="B40" s="12"/>
      <c r="C40" s="12"/>
      <c r="D40" s="12"/>
      <c r="E40" s="12"/>
    </row>
    <row r="41" spans="1:11" ht="6.9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>
      <c r="A42" s="13" t="s">
        <v>24</v>
      </c>
      <c r="B42" s="13" t="str">
        <f>IF('Data Entry Sheet'!C7="", "", 'Data Entry Sheet'!C7)</f>
        <v>Apex Pharmaceuticals Ltd.</v>
      </c>
      <c r="C42" s="10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>
      <c r="A45" s="10" t="str">
        <f>IF('Data Entry Sheet'!C11="", "", 'Data Entry Sheet'!C11)</f>
        <v>Mr. S.K. Venkatraman,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>
      <c r="A46" s="10" t="str">
        <f>IF('Data Entry Sheet'!C12="", "", 'Data Entry Sheet'!C12)</f>
        <v>The Deputy General Manager - H.R. Department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</sheetData>
  <mergeCells count="40">
    <mergeCell ref="C29:G29"/>
    <mergeCell ref="C30:G30"/>
    <mergeCell ref="C31:G31"/>
    <mergeCell ref="C32:G32"/>
    <mergeCell ref="C34:G34"/>
    <mergeCell ref="C33:G33"/>
    <mergeCell ref="H29:I29"/>
    <mergeCell ref="H30:I30"/>
    <mergeCell ref="H31:I31"/>
    <mergeCell ref="H32:I32"/>
    <mergeCell ref="H34:I34"/>
    <mergeCell ref="H33:I33"/>
    <mergeCell ref="C25:G25"/>
    <mergeCell ref="C26:G26"/>
    <mergeCell ref="C28:G28"/>
    <mergeCell ref="C27:G27"/>
    <mergeCell ref="H25:I25"/>
    <mergeCell ref="H26:I26"/>
    <mergeCell ref="H27:I27"/>
    <mergeCell ref="H28:I28"/>
    <mergeCell ref="C24:G24"/>
    <mergeCell ref="H24:I24"/>
    <mergeCell ref="A13:K13"/>
    <mergeCell ref="D15:E15"/>
    <mergeCell ref="F15:I15"/>
    <mergeCell ref="F17:K17"/>
    <mergeCell ref="C18:K18"/>
    <mergeCell ref="C19:D19"/>
    <mergeCell ref="H19:K19"/>
    <mergeCell ref="C20:E20"/>
    <mergeCell ref="I20:K20"/>
    <mergeCell ref="E21:G21"/>
    <mergeCell ref="H23:I23"/>
    <mergeCell ref="C23:G23"/>
    <mergeCell ref="J7:K11"/>
    <mergeCell ref="A1:I1"/>
    <mergeCell ref="J1:K3"/>
    <mergeCell ref="A2:I2"/>
    <mergeCell ref="A3:I3"/>
    <mergeCell ref="J5:K5"/>
  </mergeCells>
  <printOptions horizontalCentered="1"/>
  <pageMargins left="0.39370078740157483" right="0.19685039370078741" top="0.19685039370078741" bottom="0.19685039370078741" header="0.31496062992125984" footer="0.31496062992125984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1"/>
  <sheetViews>
    <sheetView topLeftCell="A8" workbookViewId="0">
      <selection activeCell="A10" sqref="A10"/>
    </sheetView>
  </sheetViews>
  <sheetFormatPr defaultColWidth="8.7109375" defaultRowHeight="18.75"/>
  <cols>
    <col min="1" max="1" width="6.42578125" style="1" customWidth="1"/>
    <col min="2" max="2" width="8.7109375" style="1"/>
    <col min="3" max="3" width="9.5703125" style="1" customWidth="1"/>
    <col min="4" max="4" width="8.7109375" style="1" customWidth="1"/>
    <col min="5" max="16384" width="8.7109375" style="1"/>
  </cols>
  <sheetData>
    <row r="1" spans="1:11">
      <c r="A1" s="10"/>
      <c r="B1" s="10"/>
      <c r="C1" s="10"/>
      <c r="D1" s="10"/>
      <c r="E1" s="10"/>
      <c r="F1" s="10"/>
      <c r="G1" s="10"/>
      <c r="I1" s="10" t="s">
        <v>19</v>
      </c>
      <c r="J1" s="24">
        <f>IF('Data Entry Sheet'!C21="", "", 'Data Entry Sheet'!C21)</f>
        <v>43857</v>
      </c>
      <c r="K1" s="24"/>
    </row>
    <row r="2" spans="1:11">
      <c r="A2" s="10"/>
      <c r="B2" s="10"/>
      <c r="C2" s="10"/>
      <c r="D2" s="10"/>
      <c r="E2" s="10"/>
      <c r="F2" s="10"/>
      <c r="G2" s="10"/>
      <c r="H2" s="10"/>
      <c r="I2" s="9"/>
      <c r="J2" s="9"/>
      <c r="K2" s="9"/>
    </row>
    <row r="3" spans="1:11">
      <c r="A3" s="10"/>
      <c r="B3" s="10"/>
      <c r="C3" s="10"/>
      <c r="D3" s="10"/>
      <c r="E3" s="10"/>
      <c r="F3" s="10"/>
      <c r="G3" s="10"/>
      <c r="J3" s="23" t="s">
        <v>40</v>
      </c>
      <c r="K3" s="23"/>
    </row>
    <row r="4" spans="1:11">
      <c r="A4" s="10"/>
      <c r="B4" s="10"/>
      <c r="C4" s="10"/>
      <c r="D4" s="10"/>
      <c r="E4" s="10"/>
      <c r="F4" s="10"/>
      <c r="G4" s="10"/>
      <c r="J4" s="23"/>
      <c r="K4" s="23"/>
    </row>
    <row r="5" spans="1:11">
      <c r="A5" s="10"/>
      <c r="B5" s="10"/>
      <c r="C5" s="10"/>
      <c r="D5" s="10"/>
      <c r="E5" s="10"/>
      <c r="F5" s="10"/>
      <c r="G5" s="10"/>
      <c r="J5" s="23"/>
      <c r="K5" s="23"/>
    </row>
    <row r="6" spans="1:11">
      <c r="A6" s="10"/>
      <c r="B6" s="10"/>
      <c r="C6" s="10"/>
      <c r="D6" s="10"/>
      <c r="E6" s="10"/>
      <c r="F6" s="10"/>
      <c r="G6" s="10"/>
      <c r="J6" s="23"/>
      <c r="K6" s="23"/>
    </row>
    <row r="7" spans="1:11">
      <c r="A7" s="10"/>
      <c r="B7" s="10"/>
      <c r="C7" s="10"/>
      <c r="D7" s="10"/>
      <c r="E7" s="10"/>
      <c r="F7" s="10"/>
      <c r="G7" s="10"/>
      <c r="J7" s="23"/>
      <c r="K7" s="23"/>
    </row>
    <row r="8" spans="1:11" s="10" customFormat="1"/>
    <row r="9" spans="1:11">
      <c r="A9" s="22" t="s">
        <v>37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s="10" customFormat="1"/>
    <row r="11" spans="1:11">
      <c r="A11" s="10"/>
      <c r="B11" s="10"/>
      <c r="C11" s="10"/>
      <c r="D11" s="19" t="s">
        <v>41</v>
      </c>
      <c r="E11" s="19"/>
      <c r="F11" s="18" t="s">
        <v>38</v>
      </c>
      <c r="G11" s="18"/>
      <c r="H11" s="18"/>
      <c r="I11" s="18"/>
      <c r="J11" s="10"/>
      <c r="K11" s="10"/>
    </row>
    <row r="12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s="10" customFormat="1">
      <c r="C13" s="10" t="s">
        <v>42</v>
      </c>
      <c r="F13" s="20" t="str">
        <f>IF('Data Entry Sheet'!C14="", "", 'Data Entry Sheet'!C14)</f>
        <v>Mr. Shyam Kumar Dinesh Kumar Modi,</v>
      </c>
      <c r="G13" s="20"/>
      <c r="H13" s="20"/>
      <c r="I13" s="20"/>
      <c r="J13" s="20"/>
      <c r="K13" s="20"/>
    </row>
    <row r="14" spans="1:11" s="10" customFormat="1">
      <c r="A14" s="8" t="s">
        <v>44</v>
      </c>
      <c r="B14" s="11"/>
      <c r="C14" s="17" t="str">
        <f>IF('Data Entry Sheet'!C16="", "", 'Data Entry Sheet'!C16&amp;", "&amp;'Data Entry Sheet'!C17&amp;", "&amp;'Data Entry Sheet'!C18&amp;" - "&amp;'Data Entry Sheet'!C19)</f>
        <v>33, M.G. Road, Nr. Post Office, Pune, Maharashtra - 400325</v>
      </c>
      <c r="D14" s="17"/>
      <c r="E14" s="17"/>
      <c r="F14" s="17"/>
      <c r="G14" s="17"/>
      <c r="H14" s="17"/>
      <c r="I14" s="17"/>
      <c r="J14" s="17"/>
      <c r="K14" s="17"/>
    </row>
    <row r="15" spans="1:11" s="10" customFormat="1">
      <c r="A15" s="10" t="s">
        <v>45</v>
      </c>
      <c r="C15" s="17">
        <f>IF('Data Entry Sheet'!C15="", "", 'Data Entry Sheet'!C15)</f>
        <v>321311</v>
      </c>
      <c r="D15" s="17"/>
      <c r="E15" s="10" t="s">
        <v>59</v>
      </c>
      <c r="H15" s="17" t="str">
        <f>IF('Data Entry Sheet'!C22="", "", 'Data Entry Sheet'!C22)</f>
        <v>Senior Manager</v>
      </c>
      <c r="I15" s="17"/>
      <c r="J15" s="17"/>
      <c r="K15" s="17"/>
    </row>
    <row r="16" spans="1:11" s="10" customFormat="1">
      <c r="A16" s="10" t="s">
        <v>60</v>
      </c>
      <c r="C16" s="17" t="str">
        <f>IF('Data Entry Sheet'!C23="", "", 'Data Entry Sheet'!C23)</f>
        <v>Accounts</v>
      </c>
      <c r="D16" s="17"/>
      <c r="E16" s="17"/>
      <c r="F16" s="8" t="s">
        <v>61</v>
      </c>
      <c r="G16" s="11"/>
      <c r="H16" s="11"/>
      <c r="I16" s="17" t="str">
        <f>IF('Data Entry Sheet'!C24="", "", 'Data Entry Sheet'!C24)</f>
        <v>Pune</v>
      </c>
      <c r="J16" s="17"/>
      <c r="K16" s="17"/>
    </row>
    <row r="17" spans="1:9" s="10" customFormat="1">
      <c r="A17" s="10" t="s">
        <v>30</v>
      </c>
      <c r="B17" s="10" t="str">
        <f>IF('Data Entry Sheet'!C26="", "", IF('Data Entry Sheet'!C26="Male", "His   annual   C.T.C.   is", "Her   annual   C.T.C.   is"))</f>
        <v>His   annual   C.T.C.   is</v>
      </c>
      <c r="E17" s="17" t="str">
        <f>IF('Data Entry Sheet'!C29="", "", 'Data Entry Sheet'!C29)</f>
        <v>Rs. 9,60,000/- p.a.</v>
      </c>
      <c r="F17" s="17"/>
      <c r="G17" s="17"/>
      <c r="H17" s="10" t="s">
        <v>67</v>
      </c>
    </row>
    <row r="18" spans="1:9" s="10" customFormat="1">
      <c r="E18" s="11"/>
      <c r="F18" s="11"/>
      <c r="G18" s="11"/>
    </row>
    <row r="19" spans="1:9" s="10" customFormat="1">
      <c r="C19" s="28" t="s">
        <v>7</v>
      </c>
      <c r="D19" s="28"/>
      <c r="E19" s="28"/>
      <c r="F19" s="28"/>
      <c r="G19" s="28"/>
      <c r="H19" s="28" t="s">
        <v>68</v>
      </c>
      <c r="I19" s="28"/>
    </row>
    <row r="20" spans="1:9" s="10" customFormat="1">
      <c r="C20" s="27" t="s">
        <v>50</v>
      </c>
      <c r="D20" s="27"/>
      <c r="E20" s="27"/>
      <c r="F20" s="27"/>
      <c r="G20" s="27"/>
      <c r="H20" s="27">
        <f>IF('Data Entry Sheet'!C30="", "", 'Data Entry Sheet'!C30)</f>
        <v>35000</v>
      </c>
      <c r="I20" s="27"/>
    </row>
    <row r="21" spans="1:9" s="10" customFormat="1">
      <c r="C21" s="27" t="s">
        <v>70</v>
      </c>
      <c r="D21" s="27"/>
      <c r="E21" s="27"/>
      <c r="F21" s="27"/>
      <c r="G21" s="27"/>
      <c r="H21" s="27">
        <f>IF('Data Entry Sheet'!C31="", "", 'Data Entry Sheet'!C31)</f>
        <v>20000</v>
      </c>
      <c r="I21" s="27"/>
    </row>
    <row r="22" spans="1:9" s="10" customFormat="1">
      <c r="C22" s="27" t="s">
        <v>69</v>
      </c>
      <c r="D22" s="27"/>
      <c r="E22" s="27"/>
      <c r="F22" s="27"/>
      <c r="G22" s="27"/>
      <c r="H22" s="27">
        <f>IF('Data Entry Sheet'!C32="", "", 'Data Entry Sheet'!C32)</f>
        <v>5000</v>
      </c>
      <c r="I22" s="27"/>
    </row>
    <row r="23" spans="1:9" s="10" customFormat="1">
      <c r="C23" s="27" t="s">
        <v>71</v>
      </c>
      <c r="D23" s="27"/>
      <c r="E23" s="27"/>
      <c r="F23" s="27"/>
      <c r="G23" s="27"/>
      <c r="H23" s="27">
        <f>IF('Data Entry Sheet'!C33="", "", 'Data Entry Sheet'!C33)</f>
        <v>15000</v>
      </c>
      <c r="I23" s="27"/>
    </row>
    <row r="24" spans="1:9" s="10" customFormat="1">
      <c r="C24" s="27" t="s">
        <v>54</v>
      </c>
      <c r="D24" s="27"/>
      <c r="E24" s="27"/>
      <c r="F24" s="27"/>
      <c r="G24" s="27"/>
      <c r="H24" s="27">
        <f>IF('Data Entry Sheet'!C34="", "", 'Data Entry Sheet'!C34)</f>
        <v>5000</v>
      </c>
      <c r="I24" s="27"/>
    </row>
    <row r="25" spans="1:9" s="10" customFormat="1">
      <c r="C25" s="29" t="s">
        <v>74</v>
      </c>
      <c r="D25" s="29"/>
      <c r="E25" s="29"/>
      <c r="F25" s="29"/>
      <c r="G25" s="29"/>
      <c r="H25" s="29">
        <f>SUM(H20:I24)</f>
        <v>80000</v>
      </c>
      <c r="I25" s="29"/>
    </row>
    <row r="26" spans="1:9" s="10" customFormat="1">
      <c r="C26" s="27" t="s">
        <v>55</v>
      </c>
      <c r="D26" s="27"/>
      <c r="E26" s="27"/>
      <c r="F26" s="27"/>
      <c r="G26" s="27"/>
      <c r="H26" s="27">
        <f>IF('Data Entry Sheet'!C35="", "", 'Data Entry Sheet'!C35)</f>
        <v>2000</v>
      </c>
      <c r="I26" s="27"/>
    </row>
    <row r="27" spans="1:9" s="10" customFormat="1">
      <c r="C27" s="27" t="s">
        <v>72</v>
      </c>
      <c r="D27" s="27"/>
      <c r="E27" s="27"/>
      <c r="F27" s="27"/>
      <c r="G27" s="27"/>
      <c r="H27" s="27">
        <f>IF('Data Entry Sheet'!C36="", "", 'Data Entry Sheet'!C36)</f>
        <v>5000</v>
      </c>
      <c r="I27" s="27"/>
    </row>
    <row r="28" spans="1:9" s="10" customFormat="1">
      <c r="C28" s="27" t="s">
        <v>57</v>
      </c>
      <c r="D28" s="27"/>
      <c r="E28" s="27"/>
      <c r="F28" s="27"/>
      <c r="G28" s="27"/>
      <c r="H28" s="27">
        <f>IF('Data Entry Sheet'!C37="", "", 'Data Entry Sheet'!C37)</f>
        <v>5000</v>
      </c>
      <c r="I28" s="27"/>
    </row>
    <row r="29" spans="1:9" s="10" customFormat="1">
      <c r="C29" s="27" t="s">
        <v>75</v>
      </c>
      <c r="D29" s="27"/>
      <c r="E29" s="27"/>
      <c r="F29" s="27"/>
      <c r="G29" s="27"/>
      <c r="H29" s="27">
        <f>IF('Data Entry Sheet'!C38="", "", 'Data Entry Sheet'!C38)</f>
        <v>5000</v>
      </c>
      <c r="I29" s="27"/>
    </row>
    <row r="30" spans="1:9" s="10" customFormat="1">
      <c r="C30" s="29" t="s">
        <v>73</v>
      </c>
      <c r="D30" s="29"/>
      <c r="E30" s="29"/>
      <c r="F30" s="29"/>
      <c r="G30" s="29"/>
      <c r="H30" s="29">
        <f>H25-(H26+H27+H28+H29)</f>
        <v>63000</v>
      </c>
      <c r="I30" s="29"/>
    </row>
    <row r="31" spans="1:9" s="10" customFormat="1"/>
    <row r="32" spans="1:9" s="10" customFormat="1">
      <c r="C32" s="10" t="s">
        <v>62</v>
      </c>
    </row>
    <row r="33" spans="1:11" s="10" customFormat="1">
      <c r="A33" s="10" t="s">
        <v>63</v>
      </c>
      <c r="E33" s="10" t="str">
        <f>IF('Data Entry Sheet'!C26="", "", IF('Data Entry Sheet'!C26="Male", "him  on  his  request  and", "her  on  her  request  and"))</f>
        <v>him  on  his  request  and</v>
      </c>
      <c r="H33" s="10" t="s">
        <v>64</v>
      </c>
    </row>
    <row r="34" spans="1:11" s="10" customFormat="1">
      <c r="A34" s="10" t="s">
        <v>65</v>
      </c>
      <c r="F34" s="11"/>
      <c r="G34" s="11"/>
      <c r="H34" s="11"/>
      <c r="I34" s="11"/>
      <c r="J34" s="11"/>
      <c r="K34" s="11"/>
    </row>
    <row r="35" spans="1:11" ht="6.9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s="10" customFormat="1">
      <c r="A36" s="14" t="s">
        <v>66</v>
      </c>
      <c r="B36" s="12"/>
      <c r="C36" s="12"/>
      <c r="D36" s="12"/>
      <c r="E36" s="12"/>
    </row>
    <row r="37" spans="1:11" ht="6.9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>
      <c r="A38" s="13" t="s">
        <v>24</v>
      </c>
      <c r="B38" s="13" t="str">
        <f>IF('Data Entry Sheet'!C7="", "", 'Data Entry Sheet'!C7)</f>
        <v>Apex Pharmaceuticals Ltd.</v>
      </c>
      <c r="C38" s="10"/>
      <c r="D38" s="10"/>
      <c r="E38" s="10"/>
      <c r="F38" s="10"/>
      <c r="G38" s="10"/>
      <c r="H38" s="10"/>
      <c r="I38" s="10"/>
      <c r="J38" s="10"/>
      <c r="K38" s="10"/>
    </row>
    <row r="39" spans="1:1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>
      <c r="A41" s="10" t="str">
        <f>IF('Data Entry Sheet'!C11="", "", 'Data Entry Sheet'!C11)</f>
        <v>Mr. S.K. Venkatraman,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>
      <c r="A42" s="10" t="str">
        <f>IF('Data Entry Sheet'!C12="", "", 'Data Entry Sheet'!C12)</f>
        <v>The Deputy General Manager - H.R. Department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</sheetData>
  <mergeCells count="36">
    <mergeCell ref="C30:G30"/>
    <mergeCell ref="H30:I30"/>
    <mergeCell ref="C27:G27"/>
    <mergeCell ref="H27:I27"/>
    <mergeCell ref="C28:G28"/>
    <mergeCell ref="H28:I28"/>
    <mergeCell ref="C29:G29"/>
    <mergeCell ref="H29:I29"/>
    <mergeCell ref="C24:G24"/>
    <mergeCell ref="H24:I24"/>
    <mergeCell ref="C25:G25"/>
    <mergeCell ref="H25:I25"/>
    <mergeCell ref="C26:G26"/>
    <mergeCell ref="H26:I26"/>
    <mergeCell ref="C21:G21"/>
    <mergeCell ref="H21:I21"/>
    <mergeCell ref="C22:G22"/>
    <mergeCell ref="H22:I22"/>
    <mergeCell ref="C23:G23"/>
    <mergeCell ref="H23:I23"/>
    <mergeCell ref="J1:K1"/>
    <mergeCell ref="J3:K7"/>
    <mergeCell ref="C20:G20"/>
    <mergeCell ref="H20:I20"/>
    <mergeCell ref="A9:K9"/>
    <mergeCell ref="D11:E11"/>
    <mergeCell ref="F11:I11"/>
    <mergeCell ref="F13:K13"/>
    <mergeCell ref="C14:K14"/>
    <mergeCell ref="C15:D15"/>
    <mergeCell ref="H15:K15"/>
    <mergeCell ref="C16:E16"/>
    <mergeCell ref="I16:K16"/>
    <mergeCell ref="E17:G17"/>
    <mergeCell ref="C19:G19"/>
    <mergeCell ref="H19:I19"/>
  </mergeCells>
  <printOptions horizontalCentered="1"/>
  <pageMargins left="0.39370078740157483" right="0.19685039370078741" top="1.1811023622047245" bottom="0.19685039370078741" header="0.31496062992125984" footer="0.31496062992125984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 Entry Sheet</vt:lpstr>
      <vt:lpstr>SalCerti-OnlyCTC-WithLtrHead</vt:lpstr>
      <vt:lpstr>SalCerti-OnlyCTC-W.outLtrHd</vt:lpstr>
      <vt:lpstr>SalCerti-SalBrkup-WithLtrHead</vt:lpstr>
      <vt:lpstr>SalCerti-SalBrkup-W.outLtrHead</vt:lpstr>
      <vt:lpstr>'SalCerti-OnlyCTC-W.outLtrHd'!Print_Area</vt:lpstr>
      <vt:lpstr>'SalCerti-OnlyCTC-WithLtrHead'!Print_Area</vt:lpstr>
      <vt:lpstr>'SalCerti-SalBrkup-W.outLtrHead'!Print_Area</vt:lpstr>
      <vt:lpstr>'SalCerti-SalBrkup-WithLtrHead'!Print_Area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Fahim;ExcelDataPro</dc:creator>
  <cp:keywords>Salary Certificate Excel Template;www.ExcelDataPro.com</cp:keywords>
  <cp:lastModifiedBy>Windows User</cp:lastModifiedBy>
  <cp:lastPrinted>2020-01-30T06:10:01Z</cp:lastPrinted>
  <dcterms:created xsi:type="dcterms:W3CDTF">2020-01-28T05:48:20Z</dcterms:created>
  <dcterms:modified xsi:type="dcterms:W3CDTF">2020-02-10T13:06:12Z</dcterms:modified>
</cp:coreProperties>
</file>