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Event Expenses" sheetId="1" r:id="rId1"/>
    <sheet name="Event Incomes" sheetId="5" r:id="rId2"/>
    <sheet name="Event Budget Comparison Chart" sheetId="6" r:id="rId3"/>
  </sheets>
  <definedNames>
    <definedName name="_xlnm.Print_Titles" localSheetId="0">'Event Expenses'!$1:$5</definedName>
    <definedName name="_xlnm.Print_Titles" localSheetId="1">'Event Incomes'!$1:$5</definedName>
  </definedNames>
  <calcPr calcId="124519" concurrentCalc="0"/>
</workbook>
</file>

<file path=xl/calcChain.xml><?xml version="1.0" encoding="utf-8"?>
<calcChain xmlns="http://schemas.openxmlformats.org/spreadsheetml/2006/main">
  <c r="H40" i="1"/>
  <c r="H39"/>
  <c r="H38"/>
  <c r="H37"/>
  <c r="H36"/>
  <c r="H35"/>
  <c r="H34"/>
  <c r="H33"/>
  <c r="G40"/>
  <c r="G39"/>
  <c r="G38"/>
  <c r="G37"/>
  <c r="G36"/>
  <c r="G35"/>
  <c r="G34"/>
  <c r="G33"/>
  <c r="H30"/>
  <c r="H29"/>
  <c r="H28"/>
  <c r="H27"/>
  <c r="H26"/>
  <c r="G30"/>
  <c r="G29"/>
  <c r="G28"/>
  <c r="G27"/>
  <c r="G26"/>
  <c r="H22"/>
  <c r="H21"/>
  <c r="H20"/>
  <c r="H23"/>
  <c r="G22"/>
  <c r="G21"/>
  <c r="G20"/>
  <c r="G19"/>
  <c r="H16"/>
  <c r="G16"/>
  <c r="G15"/>
  <c r="G17" i="5"/>
  <c r="H7" i="1"/>
  <c r="H8"/>
  <c r="H10"/>
  <c r="H12"/>
  <c r="H14"/>
  <c r="H15"/>
  <c r="H17"/>
  <c r="H19"/>
  <c r="H31"/>
  <c r="H41"/>
  <c r="H42"/>
  <c r="C57" i="6"/>
  <c r="H7" i="5"/>
  <c r="H8"/>
  <c r="H9"/>
  <c r="H10"/>
  <c r="H11"/>
  <c r="H13"/>
  <c r="H14"/>
  <c r="H17"/>
  <c r="H18"/>
  <c r="H19"/>
  <c r="H21"/>
  <c r="H23"/>
  <c r="H24"/>
  <c r="D57" i="6"/>
  <c r="E57"/>
  <c r="E59"/>
  <c r="G7" i="1"/>
  <c r="G8"/>
  <c r="G10"/>
  <c r="G12"/>
  <c r="G14"/>
  <c r="G17"/>
  <c r="G23"/>
  <c r="G31"/>
  <c r="G41"/>
  <c r="G42"/>
  <c r="C56" i="6"/>
  <c r="G7" i="5"/>
  <c r="G8"/>
  <c r="G9"/>
  <c r="G10"/>
  <c r="G11"/>
  <c r="G13"/>
  <c r="G14"/>
  <c r="G18"/>
  <c r="G19"/>
  <c r="G21"/>
  <c r="G23"/>
  <c r="G24"/>
  <c r="D56" i="6"/>
  <c r="E56"/>
  <c r="E58"/>
  <c r="E37"/>
  <c r="E36"/>
  <c r="E35"/>
  <c r="E34"/>
  <c r="D37"/>
  <c r="D36"/>
  <c r="D35"/>
  <c r="D34"/>
  <c r="B37"/>
  <c r="B36"/>
  <c r="B35"/>
  <c r="B34"/>
  <c r="B11"/>
  <c r="E11"/>
  <c r="E10"/>
  <c r="E9"/>
  <c r="E8"/>
  <c r="E7"/>
  <c r="D11"/>
  <c r="D10"/>
  <c r="D9"/>
  <c r="D8"/>
  <c r="D7"/>
  <c r="E6"/>
  <c r="D6"/>
  <c r="B10"/>
  <c r="B9"/>
  <c r="B8"/>
  <c r="B7"/>
  <c r="B6"/>
</calcChain>
</file>

<file path=xl/sharedStrings.xml><?xml version="1.0" encoding="utf-8"?>
<sst xmlns="http://schemas.openxmlformats.org/spreadsheetml/2006/main" count="90" uniqueCount="67">
  <si>
    <t>Particualrs</t>
  </si>
  <si>
    <t>Estimate</t>
  </si>
  <si>
    <t>Estimated Amount</t>
  </si>
  <si>
    <t>Actual Amount</t>
  </si>
  <si>
    <t>Plot / Hall / Room Rent</t>
  </si>
  <si>
    <t>Furniture Rent</t>
  </si>
  <si>
    <t>Electric and Other Electronic Equipements</t>
  </si>
  <si>
    <t>Other Miscelanious Expenses</t>
  </si>
  <si>
    <t>Food</t>
  </si>
  <si>
    <t>Drink</t>
  </si>
  <si>
    <t>Others</t>
  </si>
  <si>
    <t>Tent / Decoration Expenses</t>
  </si>
  <si>
    <t>Presenters / Performers / Staff Remuneration</t>
  </si>
  <si>
    <t>Presenters/Performers/Staff Travelling Expenses</t>
  </si>
  <si>
    <t>Presenters/Performers/Staff Accommodation</t>
  </si>
  <si>
    <t>Presenters/Performers/Staff Dress/Clothing Expenses.</t>
  </si>
  <si>
    <t>Web Development</t>
  </si>
  <si>
    <t>Social Media Advertisement Expenses</t>
  </si>
  <si>
    <t>Print Media Advertisement Expenses</t>
  </si>
  <si>
    <t>Electronic Media Advertisement Expenses</t>
  </si>
  <si>
    <t>Gifts / Momentous / Giveaways</t>
  </si>
  <si>
    <t>Name Tags / badges</t>
  </si>
  <si>
    <t>Literature Printing</t>
  </si>
  <si>
    <t>Stickers / Banners</t>
  </si>
  <si>
    <t>Postage &amp; Courier Charges</t>
  </si>
  <si>
    <t>Stationery Expenses</t>
  </si>
  <si>
    <t>Telephone Charges</t>
  </si>
  <si>
    <t>Others Transportation Exp.</t>
  </si>
  <si>
    <t>1st Class Entry</t>
  </si>
  <si>
    <t>VVIP Class Entry</t>
  </si>
  <si>
    <t>VIP Class Entry</t>
  </si>
  <si>
    <t>2nd Class Entry</t>
  </si>
  <si>
    <t>LED Advertisement Display</t>
  </si>
  <si>
    <t>Banner Advertisement</t>
  </si>
  <si>
    <t>Other Advertisement</t>
  </si>
  <si>
    <t>Other Incomes</t>
  </si>
  <si>
    <t>Sale of Items</t>
  </si>
  <si>
    <t>Other Misc. Incomes</t>
  </si>
  <si>
    <t>Promotional Expenses</t>
  </si>
  <si>
    <t>Venue Expenses</t>
  </si>
  <si>
    <t>Refreshment Expenses</t>
  </si>
  <si>
    <t>Program Expenses</t>
  </si>
  <si>
    <t>Misceleneous Expenses</t>
  </si>
  <si>
    <t>Total</t>
  </si>
  <si>
    <t>www.ExcelDataPro.com</t>
  </si>
  <si>
    <t>Event Expenses Estimate v/s. Actual</t>
  </si>
  <si>
    <t>Sponsors Income</t>
  </si>
  <si>
    <t>Profit / Loss</t>
  </si>
  <si>
    <t>Actual</t>
  </si>
  <si>
    <t>Expenses</t>
  </si>
  <si>
    <t>Incomes</t>
  </si>
  <si>
    <t>Particulars</t>
  </si>
  <si>
    <t>Grand Total Of Expenses</t>
  </si>
  <si>
    <t>Grand Total Of Income</t>
  </si>
  <si>
    <t>Admission Fee Income</t>
  </si>
  <si>
    <t>Actual % of Profit / Loss</t>
  </si>
  <si>
    <t>Est. % of Profit / Loss</t>
  </si>
  <si>
    <t>Space Rent Receipts</t>
  </si>
  <si>
    <t>Rent for Stalls Alloted</t>
  </si>
  <si>
    <t>Rent for Canopies Alloted</t>
  </si>
  <si>
    <t>Actual Rate/Unit</t>
  </si>
  <si>
    <t>Actual Quantity</t>
  </si>
  <si>
    <t>Estimated Rate/Unit</t>
  </si>
  <si>
    <t>Estimated Quantity</t>
  </si>
  <si>
    <t>Income Charts</t>
  </si>
  <si>
    <t>Income Vs Expenses</t>
  </si>
  <si>
    <t>Event Budget With Comparison Charts</t>
  </si>
</sst>
</file>

<file path=xl/styles.xml><?xml version="1.0" encoding="utf-8"?>
<styleSheet xmlns="http://schemas.openxmlformats.org/spreadsheetml/2006/main">
  <numFmts count="1">
    <numFmt numFmtId="164" formatCode="[$$-409]#,##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u/>
      <sz val="30"/>
      <color rgb="FFFFFF00"/>
      <name val="Lucida Calligraphy"/>
      <family val="4"/>
    </font>
    <font>
      <b/>
      <sz val="20"/>
      <color theme="0"/>
      <name val="Times New Roman"/>
      <family val="1"/>
    </font>
    <font>
      <b/>
      <sz val="18"/>
      <color theme="0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 baseline="0"/>
              <a:t>Actual Vs Estiamted Expenses Chart</a:t>
            </a:r>
            <a:endParaRPr lang="en-IN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'Event Budget Comparison Chart'!$B$6</c:f>
              <c:strCache>
                <c:ptCount val="1"/>
                <c:pt idx="0">
                  <c:v>Venue Expenses</c:v>
                </c:pt>
              </c:strCache>
            </c:strRef>
          </c:tx>
          <c:cat>
            <c:strRef>
              <c:f>'Event Budget Comparison Chart'!$D$5:$E$5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Chart'!$D$6:$E$6</c:f>
              <c:numCache>
                <c:formatCode>[$$-409]#,##0</c:formatCode>
                <c:ptCount val="2"/>
                <c:pt idx="0">
                  <c:v>172000</c:v>
                </c:pt>
                <c:pt idx="1">
                  <c:v>175000</c:v>
                </c:pt>
              </c:numCache>
            </c:numRef>
          </c:val>
        </c:ser>
        <c:ser>
          <c:idx val="1"/>
          <c:order val="1"/>
          <c:tx>
            <c:strRef>
              <c:f>'Event Budget Comparison Chart'!$B$7</c:f>
              <c:strCache>
                <c:ptCount val="1"/>
                <c:pt idx="0">
                  <c:v>Refreshment Expenses</c:v>
                </c:pt>
              </c:strCache>
            </c:strRef>
          </c:tx>
          <c:cat>
            <c:strRef>
              <c:f>'Event Budget Comparison Chart'!$D$5:$E$5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Chart'!$D$7:$E$7</c:f>
              <c:numCache>
                <c:formatCode>[$$-409]#,##0</c:formatCode>
                <c:ptCount val="2"/>
                <c:pt idx="0">
                  <c:v>660000</c:v>
                </c:pt>
                <c:pt idx="1">
                  <c:v>585000</c:v>
                </c:pt>
              </c:numCache>
            </c:numRef>
          </c:val>
        </c:ser>
        <c:ser>
          <c:idx val="2"/>
          <c:order val="2"/>
          <c:tx>
            <c:strRef>
              <c:f>'Event Budget Comparison Chart'!$B$8</c:f>
              <c:strCache>
                <c:ptCount val="1"/>
                <c:pt idx="0">
                  <c:v>Program Expenses</c:v>
                </c:pt>
              </c:strCache>
            </c:strRef>
          </c:tx>
          <c:cat>
            <c:strRef>
              <c:f>'Event Budget Comparison Chart'!$D$5:$E$5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Chart'!$D$8:$E$8</c:f>
              <c:numCache>
                <c:formatCode>[$$-409]#,##0</c:formatCode>
                <c:ptCount val="2"/>
                <c:pt idx="0">
                  <c:v>135000</c:v>
                </c:pt>
                <c:pt idx="1">
                  <c:v>120500</c:v>
                </c:pt>
              </c:numCache>
            </c:numRef>
          </c:val>
        </c:ser>
        <c:ser>
          <c:idx val="3"/>
          <c:order val="3"/>
          <c:tx>
            <c:strRef>
              <c:f>'Event Budget Comparison Chart'!$B$9</c:f>
              <c:strCache>
                <c:ptCount val="1"/>
                <c:pt idx="0">
                  <c:v>Promotional Expenses</c:v>
                </c:pt>
              </c:strCache>
            </c:strRef>
          </c:tx>
          <c:cat>
            <c:strRef>
              <c:f>'Event Budget Comparison Chart'!$D$5:$E$5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Chart'!$D$9:$E$9</c:f>
              <c:numCache>
                <c:formatCode>[$$-409]#,##0</c:formatCode>
                <c:ptCount val="2"/>
                <c:pt idx="0">
                  <c:v>225000</c:v>
                </c:pt>
                <c:pt idx="1">
                  <c:v>197750</c:v>
                </c:pt>
              </c:numCache>
            </c:numRef>
          </c:val>
        </c:ser>
        <c:ser>
          <c:idx val="4"/>
          <c:order val="4"/>
          <c:tx>
            <c:strRef>
              <c:f>'Event Budget Comparison Chart'!$B$10</c:f>
              <c:strCache>
                <c:ptCount val="1"/>
                <c:pt idx="0">
                  <c:v>Misceleneous Expenses</c:v>
                </c:pt>
              </c:strCache>
            </c:strRef>
          </c:tx>
          <c:cat>
            <c:strRef>
              <c:f>'Event Budget Comparison Chart'!$D$5:$E$5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Chart'!$D$10:$E$10</c:f>
              <c:numCache>
                <c:formatCode>[$$-409]#,##0</c:formatCode>
                <c:ptCount val="2"/>
                <c:pt idx="0">
                  <c:v>25000</c:v>
                </c:pt>
                <c:pt idx="1">
                  <c:v>22200</c:v>
                </c:pt>
              </c:numCache>
            </c:numRef>
          </c:val>
        </c:ser>
        <c:gapWidth val="75"/>
        <c:overlap val="100"/>
        <c:axId val="115952256"/>
        <c:axId val="115966336"/>
      </c:barChart>
      <c:catAx>
        <c:axId val="115952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966336"/>
        <c:crosses val="autoZero"/>
        <c:auto val="1"/>
        <c:lblAlgn val="ctr"/>
        <c:lblOffset val="100"/>
      </c:catAx>
      <c:valAx>
        <c:axId val="115966336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IN"/>
            </a:pPr>
            <a:endParaRPr lang="en-US"/>
          </a:p>
        </c:txPr>
        <c:crossAx val="1159522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IN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baseline="0"/>
              <a:t>Actual Vs Estiamted Income Chart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'Event Budget Comparison Chart'!$B$34</c:f>
              <c:strCache>
                <c:ptCount val="1"/>
                <c:pt idx="0">
                  <c:v>Admission Fee Income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'Event Budget Comparison Chart'!$D$33:$E$33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Chart'!$D$34:$E$34</c:f>
              <c:numCache>
                <c:formatCode>[$$-409]#,##0</c:formatCode>
                <c:ptCount val="2"/>
                <c:pt idx="0">
                  <c:v>5600000</c:v>
                </c:pt>
                <c:pt idx="1">
                  <c:v>5600000</c:v>
                </c:pt>
              </c:numCache>
            </c:numRef>
          </c:val>
        </c:ser>
        <c:ser>
          <c:idx val="1"/>
          <c:order val="1"/>
          <c:tx>
            <c:strRef>
              <c:f>'Event Budget Comparison Chart'!$B$35</c:f>
              <c:strCache>
                <c:ptCount val="1"/>
                <c:pt idx="0">
                  <c:v>Sponsors Income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'Event Budget Comparison Chart'!$D$33:$E$33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Chart'!$D$35:$E$35</c:f>
              <c:numCache>
                <c:formatCode>[$$-409]#,##0</c:formatCode>
                <c:ptCount val="2"/>
                <c:pt idx="0">
                  <c:v>165000</c:v>
                </c:pt>
                <c:pt idx="1">
                  <c:v>170000</c:v>
                </c:pt>
              </c:numCache>
            </c:numRef>
          </c:val>
        </c:ser>
        <c:ser>
          <c:idx val="2"/>
          <c:order val="2"/>
          <c:tx>
            <c:strRef>
              <c:f>'Event Budget Comparison Chart'!$B$36</c:f>
              <c:strCache>
                <c:ptCount val="1"/>
                <c:pt idx="0">
                  <c:v>Other Incomes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'Event Budget Comparison Chart'!$D$33:$E$33</c:f>
              <c:strCache>
                <c:ptCount val="2"/>
                <c:pt idx="0">
                  <c:v>Estimated Amount</c:v>
                </c:pt>
                <c:pt idx="1">
                  <c:v>Actual Amount</c:v>
                </c:pt>
              </c:strCache>
            </c:strRef>
          </c:cat>
          <c:val>
            <c:numRef>
              <c:f>'Event Budget Comparison Chart'!$D$36:$E$36</c:f>
              <c:numCache>
                <c:formatCode>[$$-409]#,##0</c:formatCode>
                <c:ptCount val="2"/>
                <c:pt idx="0">
                  <c:v>55000</c:v>
                </c:pt>
                <c:pt idx="1">
                  <c:v>73500</c:v>
                </c:pt>
              </c:numCache>
            </c:numRef>
          </c:val>
        </c:ser>
        <c:overlap val="100"/>
        <c:axId val="115543040"/>
        <c:axId val="115548928"/>
      </c:barChart>
      <c:catAx>
        <c:axId val="115543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548928"/>
        <c:crosses val="autoZero"/>
        <c:auto val="1"/>
        <c:lblAlgn val="ctr"/>
        <c:lblOffset val="100"/>
      </c:catAx>
      <c:valAx>
        <c:axId val="115548928"/>
        <c:scaling>
          <c:orientation val="minMax"/>
        </c:scaling>
        <c:axPos val="l"/>
        <c:majorGridlines/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5430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 sz="1800" b="1" i="0" baseline="0"/>
              <a:t>Income Vs Expenses Chart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'Event Budget Comparison Chart'!$C$55</c:f>
              <c:strCache>
                <c:ptCount val="1"/>
                <c:pt idx="0">
                  <c:v>Expenses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'Event Budget Comparison Chart'!$B$56:$B$57</c:f>
              <c:strCache>
                <c:ptCount val="2"/>
                <c:pt idx="0">
                  <c:v>Estimate</c:v>
                </c:pt>
                <c:pt idx="1">
                  <c:v>Actual</c:v>
                </c:pt>
              </c:strCache>
            </c:strRef>
          </c:cat>
          <c:val>
            <c:numRef>
              <c:f>'Event Budget Comparison Chart'!$C$56:$C$57</c:f>
              <c:numCache>
                <c:formatCode>[$$-409]#,##0</c:formatCode>
                <c:ptCount val="2"/>
                <c:pt idx="0">
                  <c:v>1217000</c:v>
                </c:pt>
                <c:pt idx="1">
                  <c:v>1100450</c:v>
                </c:pt>
              </c:numCache>
            </c:numRef>
          </c:val>
        </c:ser>
        <c:ser>
          <c:idx val="1"/>
          <c:order val="1"/>
          <c:tx>
            <c:strRef>
              <c:f>'Event Budget Comparison Chart'!$D$55</c:f>
              <c:strCache>
                <c:ptCount val="1"/>
                <c:pt idx="0">
                  <c:v>Incomes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'Event Budget Comparison Chart'!$B$56:$B$57</c:f>
              <c:strCache>
                <c:ptCount val="2"/>
                <c:pt idx="0">
                  <c:v>Estimate</c:v>
                </c:pt>
                <c:pt idx="1">
                  <c:v>Actual</c:v>
                </c:pt>
              </c:strCache>
            </c:strRef>
          </c:cat>
          <c:val>
            <c:numRef>
              <c:f>'Event Budget Comparison Chart'!$D$56:$D$57</c:f>
              <c:numCache>
                <c:formatCode>[$$-409]#,##0</c:formatCode>
                <c:ptCount val="2"/>
                <c:pt idx="0">
                  <c:v>5820000</c:v>
                </c:pt>
                <c:pt idx="1">
                  <c:v>5843500</c:v>
                </c:pt>
              </c:numCache>
            </c:numRef>
          </c:val>
        </c:ser>
        <c:overlap val="100"/>
        <c:axId val="115586944"/>
        <c:axId val="115588480"/>
      </c:barChart>
      <c:catAx>
        <c:axId val="1155869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588480"/>
        <c:crosses val="autoZero"/>
        <c:auto val="1"/>
        <c:lblAlgn val="ctr"/>
        <c:lblOffset val="100"/>
      </c:catAx>
      <c:valAx>
        <c:axId val="115588480"/>
        <c:scaling>
          <c:orientation val="minMax"/>
        </c:scaling>
        <c:axPos val="l"/>
        <c:majorGridlines/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5869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Profit / Loss Chart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Profit/Loss</c:v>
          </c:tx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'Event Budget Comparison Chart'!$B$56:$B$57</c:f>
              <c:strCache>
                <c:ptCount val="2"/>
                <c:pt idx="0">
                  <c:v>Estimate</c:v>
                </c:pt>
                <c:pt idx="1">
                  <c:v>Actual</c:v>
                </c:pt>
              </c:strCache>
            </c:strRef>
          </c:cat>
          <c:val>
            <c:numRef>
              <c:f>'Event Budget Comparison Chart'!$E$56:$E$57</c:f>
              <c:numCache>
                <c:formatCode>[$$-409]#,##0</c:formatCode>
                <c:ptCount val="2"/>
                <c:pt idx="0">
                  <c:v>4603000</c:v>
                </c:pt>
                <c:pt idx="1">
                  <c:v>4743050</c:v>
                </c:pt>
              </c:numCache>
            </c:numRef>
          </c:val>
        </c:ser>
        <c:axId val="116272512"/>
        <c:axId val="116274304"/>
      </c:barChart>
      <c:catAx>
        <c:axId val="1162725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6274304"/>
        <c:crosses val="autoZero"/>
        <c:auto val="1"/>
        <c:lblAlgn val="ctr"/>
        <c:lblOffset val="100"/>
      </c:catAx>
      <c:valAx>
        <c:axId val="116274304"/>
        <c:scaling>
          <c:orientation val="minMax"/>
        </c:scaling>
        <c:axPos val="l"/>
        <c:majorGridlines/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62725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1</xdr:row>
      <xdr:rowOff>9526</xdr:rowOff>
    </xdr:from>
    <xdr:to>
      <xdr:col>7</xdr:col>
      <xdr:colOff>1057276</xdr:colOff>
      <xdr:row>2</xdr:row>
      <xdr:rowOff>395877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4901" y="133351"/>
          <a:ext cx="1047750" cy="1043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9525</xdr:rowOff>
    </xdr:from>
    <xdr:to>
      <xdr:col>7</xdr:col>
      <xdr:colOff>1076325</xdr:colOff>
      <xdr:row>2</xdr:row>
      <xdr:rowOff>405363</xdr:rowOff>
    </xdr:to>
    <xdr:pic>
      <xdr:nvPicPr>
        <xdr:cNvPr id="4" name="Picture 3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1125" y="133350"/>
          <a:ext cx="1057275" cy="1053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11</xdr:row>
      <xdr:rowOff>38101</xdr:rowOff>
    </xdr:from>
    <xdr:to>
      <xdr:col>4</xdr:col>
      <xdr:colOff>1762125</xdr:colOff>
      <xdr:row>30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37</xdr:row>
      <xdr:rowOff>44450</xdr:rowOff>
    </xdr:from>
    <xdr:to>
      <xdr:col>4</xdr:col>
      <xdr:colOff>1743075</xdr:colOff>
      <xdr:row>52</xdr:row>
      <xdr:rowOff>209550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26457</xdr:colOff>
      <xdr:row>59</xdr:row>
      <xdr:rowOff>33161</xdr:rowOff>
    </xdr:from>
    <xdr:to>
      <xdr:col>4</xdr:col>
      <xdr:colOff>1771650</xdr:colOff>
      <xdr:row>74</xdr:row>
      <xdr:rowOff>228601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28576</xdr:colOff>
      <xdr:row>75</xdr:row>
      <xdr:rowOff>38101</xdr:rowOff>
    </xdr:from>
    <xdr:to>
      <xdr:col>4</xdr:col>
      <xdr:colOff>1752601</xdr:colOff>
      <xdr:row>89</xdr:row>
      <xdr:rowOff>200026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19051</xdr:colOff>
      <xdr:row>1</xdr:row>
      <xdr:rowOff>1</xdr:rowOff>
    </xdr:from>
    <xdr:to>
      <xdr:col>4</xdr:col>
      <xdr:colOff>1095375</xdr:colOff>
      <xdr:row>3</xdr:row>
      <xdr:rowOff>5237</xdr:rowOff>
    </xdr:to>
    <xdr:pic>
      <xdr:nvPicPr>
        <xdr:cNvPr id="7" name="Picture 6" descr="Logo International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05576" y="123826"/>
          <a:ext cx="1076324" cy="1072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C7" sqref="C7"/>
    </sheetView>
  </sheetViews>
  <sheetFormatPr defaultColWidth="8.7109375" defaultRowHeight="18.75"/>
  <cols>
    <col min="1" max="1" width="1.5703125" style="1" customWidth="1"/>
    <col min="2" max="2" width="49.85546875" style="1" customWidth="1"/>
    <col min="3" max="3" width="14.42578125" style="1" customWidth="1"/>
    <col min="4" max="4" width="13.42578125" style="1" customWidth="1"/>
    <col min="5" max="5" width="11.7109375" style="1" bestFit="1" customWidth="1"/>
    <col min="6" max="6" width="12.5703125" style="1" customWidth="1"/>
    <col min="7" max="7" width="14.28515625" style="1" bestFit="1" customWidth="1"/>
    <col min="8" max="8" width="16" style="1" customWidth="1"/>
    <col min="9" max="9" width="1.5703125" style="1" customWidth="1"/>
    <col min="10" max="16384" width="8.7109375" style="1"/>
  </cols>
  <sheetData>
    <row r="1" spans="1:9" ht="9.9499999999999993" customHeight="1" thickBot="1">
      <c r="A1" s="3"/>
      <c r="B1" s="3"/>
      <c r="C1" s="3"/>
      <c r="D1" s="3"/>
      <c r="E1" s="3"/>
      <c r="F1" s="3"/>
      <c r="G1" s="3"/>
      <c r="H1" s="3"/>
      <c r="I1" s="3"/>
    </row>
    <row r="2" spans="1:9" ht="51.75" thickTop="1" thickBot="1">
      <c r="A2" s="3"/>
      <c r="B2" s="38" t="s">
        <v>44</v>
      </c>
      <c r="C2" s="38"/>
      <c r="D2" s="38"/>
      <c r="E2" s="38"/>
      <c r="F2" s="38"/>
      <c r="G2" s="38"/>
      <c r="H2" s="22"/>
      <c r="I2" s="3"/>
    </row>
    <row r="3" spans="1:9" ht="32.25" thickTop="1" thickBot="1">
      <c r="A3" s="3"/>
      <c r="B3" s="39" t="s">
        <v>45</v>
      </c>
      <c r="C3" s="39"/>
      <c r="D3" s="39"/>
      <c r="E3" s="39"/>
      <c r="F3" s="39"/>
      <c r="G3" s="39"/>
      <c r="H3" s="22"/>
      <c r="I3" s="3"/>
    </row>
    <row r="4" spans="1:9" ht="20.25" thickTop="1" thickBot="1">
      <c r="A4" s="3"/>
      <c r="B4" s="5"/>
      <c r="C4" s="5"/>
      <c r="D4" s="5"/>
      <c r="E4" s="5"/>
      <c r="F4" s="5"/>
      <c r="G4" s="5"/>
      <c r="H4" s="5"/>
      <c r="I4" s="3"/>
    </row>
    <row r="5" spans="1:9" s="2" customFormat="1" ht="39" thickTop="1" thickBot="1">
      <c r="A5" s="4"/>
      <c r="B5" s="6" t="s">
        <v>0</v>
      </c>
      <c r="C5" s="6" t="s">
        <v>63</v>
      </c>
      <c r="D5" s="6" t="s">
        <v>62</v>
      </c>
      <c r="E5" s="6" t="s">
        <v>61</v>
      </c>
      <c r="F5" s="6" t="s">
        <v>60</v>
      </c>
      <c r="G5" s="6" t="s">
        <v>2</v>
      </c>
      <c r="H5" s="6" t="s">
        <v>3</v>
      </c>
      <c r="I5" s="4"/>
    </row>
    <row r="6" spans="1:9" ht="27" thickTop="1" thickBot="1">
      <c r="A6" s="3"/>
      <c r="B6" s="20" t="s">
        <v>39</v>
      </c>
      <c r="C6" s="20"/>
      <c r="D6" s="20"/>
      <c r="E6" s="20"/>
      <c r="F6" s="20"/>
      <c r="G6" s="20"/>
      <c r="H6" s="20"/>
      <c r="I6" s="3"/>
    </row>
    <row r="7" spans="1:9" ht="20.25" thickTop="1" thickBot="1">
      <c r="A7" s="3"/>
      <c r="B7" s="43" t="s">
        <v>4</v>
      </c>
      <c r="C7" s="8">
        <v>1000</v>
      </c>
      <c r="D7" s="8">
        <v>100</v>
      </c>
      <c r="E7" s="8">
        <v>1000</v>
      </c>
      <c r="F7" s="8">
        <v>110</v>
      </c>
      <c r="G7" s="36">
        <f t="shared" ref="G7:G16" si="0">IF(C7="", "", C7*D7)</f>
        <v>100000</v>
      </c>
      <c r="H7" s="36">
        <f t="shared" ref="H7:H22" si="1">IF(E7="", "", E7*F7)</f>
        <v>110000</v>
      </c>
      <c r="I7" s="3"/>
    </row>
    <row r="8" spans="1:9" ht="20.25" thickTop="1" thickBot="1">
      <c r="A8" s="3"/>
      <c r="B8" s="43" t="s">
        <v>5</v>
      </c>
      <c r="C8" s="8">
        <v>3000</v>
      </c>
      <c r="D8" s="8">
        <v>10</v>
      </c>
      <c r="E8" s="8">
        <v>3000</v>
      </c>
      <c r="F8" s="8">
        <v>9</v>
      </c>
      <c r="G8" s="36">
        <f t="shared" si="0"/>
        <v>30000</v>
      </c>
      <c r="H8" s="36">
        <f t="shared" si="1"/>
        <v>27000</v>
      </c>
      <c r="I8" s="3"/>
    </row>
    <row r="9" spans="1:9" ht="20.25" thickTop="1" thickBot="1">
      <c r="A9" s="3"/>
      <c r="B9" s="43" t="s">
        <v>6</v>
      </c>
      <c r="C9" s="8"/>
      <c r="D9" s="8"/>
      <c r="E9" s="8"/>
      <c r="F9" s="8"/>
      <c r="G9" s="36">
        <v>12000</v>
      </c>
      <c r="H9" s="36">
        <v>15000</v>
      </c>
      <c r="I9" s="3"/>
    </row>
    <row r="10" spans="1:9" ht="20.25" thickTop="1" thickBot="1">
      <c r="A10" s="3"/>
      <c r="B10" s="43" t="s">
        <v>11</v>
      </c>
      <c r="C10" s="8">
        <v>1000</v>
      </c>
      <c r="D10" s="8">
        <v>20</v>
      </c>
      <c r="E10" s="8">
        <v>1000</v>
      </c>
      <c r="F10" s="8">
        <v>15</v>
      </c>
      <c r="G10" s="36">
        <f t="shared" si="0"/>
        <v>20000</v>
      </c>
      <c r="H10" s="36">
        <f t="shared" si="1"/>
        <v>15000</v>
      </c>
      <c r="I10" s="3"/>
    </row>
    <row r="11" spans="1:9" ht="20.25" thickTop="1" thickBot="1">
      <c r="A11" s="3"/>
      <c r="B11" s="43" t="s">
        <v>7</v>
      </c>
      <c r="C11" s="8"/>
      <c r="D11" s="8"/>
      <c r="E11" s="8"/>
      <c r="F11" s="8"/>
      <c r="G11" s="36">
        <v>10000</v>
      </c>
      <c r="H11" s="36">
        <v>8000</v>
      </c>
      <c r="I11" s="3"/>
    </row>
    <row r="12" spans="1:9" ht="24" thickTop="1" thickBot="1">
      <c r="A12" s="3"/>
      <c r="B12" s="40" t="s">
        <v>43</v>
      </c>
      <c r="C12" s="41"/>
      <c r="D12" s="41"/>
      <c r="E12" s="41"/>
      <c r="F12" s="42"/>
      <c r="G12" s="35">
        <f>SUM(G7:G11)</f>
        <v>172000</v>
      </c>
      <c r="H12" s="35">
        <f>SUM(H7:H11)</f>
        <v>175000</v>
      </c>
      <c r="I12" s="3"/>
    </row>
    <row r="13" spans="1:9" ht="27" thickTop="1" thickBot="1">
      <c r="A13" s="3"/>
      <c r="B13" s="20" t="s">
        <v>40</v>
      </c>
      <c r="C13" s="20"/>
      <c r="D13" s="20"/>
      <c r="E13" s="20"/>
      <c r="F13" s="20"/>
      <c r="G13" s="20"/>
      <c r="H13" s="20"/>
      <c r="I13" s="3"/>
    </row>
    <row r="14" spans="1:9" ht="20.25" thickTop="1" thickBot="1">
      <c r="A14" s="3"/>
      <c r="B14" s="7" t="s">
        <v>8</v>
      </c>
      <c r="C14" s="8">
        <v>3000</v>
      </c>
      <c r="D14" s="8">
        <v>200</v>
      </c>
      <c r="E14" s="8">
        <v>3000</v>
      </c>
      <c r="F14" s="8">
        <v>180</v>
      </c>
      <c r="G14" s="36">
        <f t="shared" si="0"/>
        <v>600000</v>
      </c>
      <c r="H14" s="36">
        <f t="shared" si="1"/>
        <v>540000</v>
      </c>
      <c r="I14" s="3"/>
    </row>
    <row r="15" spans="1:9" ht="20.25" thickTop="1" thickBot="1">
      <c r="A15" s="3"/>
      <c r="B15" s="7" t="s">
        <v>9</v>
      </c>
      <c r="C15" s="8">
        <v>3000</v>
      </c>
      <c r="D15" s="8">
        <v>20</v>
      </c>
      <c r="E15" s="8">
        <v>3000</v>
      </c>
      <c r="F15" s="8">
        <v>15</v>
      </c>
      <c r="G15" s="36">
        <f t="shared" si="0"/>
        <v>60000</v>
      </c>
      <c r="H15" s="36">
        <f t="shared" si="1"/>
        <v>45000</v>
      </c>
      <c r="I15" s="3"/>
    </row>
    <row r="16" spans="1:9" ht="20.25" thickTop="1" thickBot="1">
      <c r="A16" s="3"/>
      <c r="B16" s="7" t="s">
        <v>10</v>
      </c>
      <c r="C16" s="8"/>
      <c r="D16" s="8"/>
      <c r="E16" s="8"/>
      <c r="F16" s="8"/>
      <c r="G16" s="36" t="str">
        <f t="shared" si="0"/>
        <v/>
      </c>
      <c r="H16" s="36" t="str">
        <f t="shared" si="1"/>
        <v/>
      </c>
      <c r="I16" s="3"/>
    </row>
    <row r="17" spans="1:9" ht="24" thickTop="1" thickBot="1">
      <c r="A17" s="3"/>
      <c r="B17" s="40" t="s">
        <v>43</v>
      </c>
      <c r="C17" s="41"/>
      <c r="D17" s="41"/>
      <c r="E17" s="41"/>
      <c r="F17" s="42"/>
      <c r="G17" s="35">
        <f>SUM(G14:G16)</f>
        <v>660000</v>
      </c>
      <c r="H17" s="35">
        <f>SUM(H14:H16)</f>
        <v>585000</v>
      </c>
      <c r="I17" s="3"/>
    </row>
    <row r="18" spans="1:9" ht="27" thickTop="1" thickBot="1">
      <c r="A18" s="3"/>
      <c r="B18" s="20" t="s">
        <v>41</v>
      </c>
      <c r="C18" s="20"/>
      <c r="D18" s="20"/>
      <c r="E18" s="20"/>
      <c r="F18" s="20"/>
      <c r="G18" s="20"/>
      <c r="H18" s="20"/>
      <c r="I18" s="3"/>
    </row>
    <row r="19" spans="1:9" ht="20.25" thickTop="1" thickBot="1">
      <c r="A19" s="3"/>
      <c r="B19" s="43" t="s">
        <v>12</v>
      </c>
      <c r="C19" s="8">
        <v>100</v>
      </c>
      <c r="D19" s="8">
        <v>1000</v>
      </c>
      <c r="E19" s="8">
        <v>100</v>
      </c>
      <c r="F19" s="8">
        <v>900</v>
      </c>
      <c r="G19" s="36">
        <f t="shared" ref="G19:G22" si="2">IF(C19="", "", C19*D19)</f>
        <v>100000</v>
      </c>
      <c r="H19" s="36">
        <f t="shared" si="1"/>
        <v>90000</v>
      </c>
      <c r="I19" s="3"/>
    </row>
    <row r="20" spans="1:9" ht="39" thickTop="1" thickBot="1">
      <c r="A20" s="3"/>
      <c r="B20" s="43" t="s">
        <v>13</v>
      </c>
      <c r="C20" s="8">
        <v>100</v>
      </c>
      <c r="D20" s="8">
        <v>200</v>
      </c>
      <c r="E20" s="8">
        <v>100</v>
      </c>
      <c r="F20" s="8">
        <v>185</v>
      </c>
      <c r="G20" s="36">
        <f t="shared" si="2"/>
        <v>20000</v>
      </c>
      <c r="H20" s="36">
        <f t="shared" si="1"/>
        <v>18500</v>
      </c>
      <c r="I20" s="3"/>
    </row>
    <row r="21" spans="1:9" ht="20.25" thickTop="1" thickBot="1">
      <c r="A21" s="3"/>
      <c r="B21" s="43" t="s">
        <v>14</v>
      </c>
      <c r="C21" s="8">
        <v>100</v>
      </c>
      <c r="D21" s="8">
        <v>100</v>
      </c>
      <c r="E21" s="8">
        <v>100</v>
      </c>
      <c r="F21" s="8">
        <v>85</v>
      </c>
      <c r="G21" s="36">
        <f t="shared" si="2"/>
        <v>10000</v>
      </c>
      <c r="H21" s="36">
        <f t="shared" si="1"/>
        <v>8500</v>
      </c>
      <c r="I21" s="3"/>
    </row>
    <row r="22" spans="1:9" ht="39" thickTop="1" thickBot="1">
      <c r="A22" s="3"/>
      <c r="B22" s="43" t="s">
        <v>15</v>
      </c>
      <c r="C22" s="8">
        <v>100</v>
      </c>
      <c r="D22" s="8">
        <v>50</v>
      </c>
      <c r="E22" s="8">
        <v>100</v>
      </c>
      <c r="F22" s="8">
        <v>35</v>
      </c>
      <c r="G22" s="36">
        <f t="shared" si="2"/>
        <v>5000</v>
      </c>
      <c r="H22" s="36">
        <f t="shared" si="1"/>
        <v>3500</v>
      </c>
      <c r="I22" s="3"/>
    </row>
    <row r="23" spans="1:9" ht="24" thickTop="1" thickBot="1">
      <c r="A23" s="3"/>
      <c r="B23" s="40" t="s">
        <v>43</v>
      </c>
      <c r="C23" s="41"/>
      <c r="D23" s="41"/>
      <c r="E23" s="41"/>
      <c r="F23" s="42"/>
      <c r="G23" s="35">
        <f>SUM(G19:G22)</f>
        <v>135000</v>
      </c>
      <c r="H23" s="35">
        <f>SUM(H19:H22)</f>
        <v>120500</v>
      </c>
      <c r="I23" s="3"/>
    </row>
    <row r="24" spans="1:9" ht="9.9499999999999993" customHeight="1" thickTop="1" thickBot="1">
      <c r="A24" s="3"/>
      <c r="B24" s="11"/>
      <c r="C24" s="12"/>
      <c r="D24" s="12"/>
      <c r="E24" s="12"/>
      <c r="F24" s="13"/>
      <c r="G24" s="14"/>
      <c r="H24" s="14"/>
      <c r="I24" s="3"/>
    </row>
    <row r="25" spans="1:9" ht="27" thickTop="1" thickBot="1">
      <c r="A25" s="3"/>
      <c r="B25" s="20" t="s">
        <v>38</v>
      </c>
      <c r="C25" s="20"/>
      <c r="D25" s="20"/>
      <c r="E25" s="20"/>
      <c r="F25" s="20"/>
      <c r="G25" s="20"/>
      <c r="H25" s="20"/>
      <c r="I25" s="3"/>
    </row>
    <row r="26" spans="1:9" ht="20.25" thickTop="1" thickBot="1">
      <c r="A26" s="3"/>
      <c r="B26" s="43" t="s">
        <v>16</v>
      </c>
      <c r="C26" s="8">
        <v>1</v>
      </c>
      <c r="D26" s="8">
        <v>25000</v>
      </c>
      <c r="E26" s="8">
        <v>1</v>
      </c>
      <c r="F26" s="8">
        <v>22000</v>
      </c>
      <c r="G26" s="36">
        <f t="shared" ref="G26:G30" si="3">IF(C26="", "", C26*D26)</f>
        <v>25000</v>
      </c>
      <c r="H26" s="36">
        <f t="shared" ref="H26:H30" si="4">IF(E26="", "", E26*F26)</f>
        <v>22000</v>
      </c>
      <c r="I26" s="3"/>
    </row>
    <row r="27" spans="1:9" ht="20.25" thickTop="1" thickBot="1">
      <c r="A27" s="3"/>
      <c r="B27" s="43" t="s">
        <v>17</v>
      </c>
      <c r="C27" s="8">
        <v>5</v>
      </c>
      <c r="D27" s="8">
        <v>5000</v>
      </c>
      <c r="E27" s="8">
        <v>5</v>
      </c>
      <c r="F27" s="8">
        <v>3800</v>
      </c>
      <c r="G27" s="36">
        <f t="shared" si="3"/>
        <v>25000</v>
      </c>
      <c r="H27" s="36">
        <f t="shared" si="4"/>
        <v>19000</v>
      </c>
      <c r="I27" s="3"/>
    </row>
    <row r="28" spans="1:9" ht="20.25" thickTop="1" thickBot="1">
      <c r="A28" s="3"/>
      <c r="B28" s="43" t="s">
        <v>18</v>
      </c>
      <c r="C28" s="8">
        <v>12</v>
      </c>
      <c r="D28" s="8">
        <v>10000</v>
      </c>
      <c r="E28" s="8">
        <v>12</v>
      </c>
      <c r="F28" s="8">
        <v>8500</v>
      </c>
      <c r="G28" s="36">
        <f t="shared" si="3"/>
        <v>120000</v>
      </c>
      <c r="H28" s="36">
        <f t="shared" si="4"/>
        <v>102000</v>
      </c>
      <c r="I28" s="3"/>
    </row>
    <row r="29" spans="1:9" ht="20.25" thickTop="1" thickBot="1">
      <c r="A29" s="3"/>
      <c r="B29" s="43" t="s">
        <v>19</v>
      </c>
      <c r="C29" s="8">
        <v>25</v>
      </c>
      <c r="D29" s="8">
        <v>1000</v>
      </c>
      <c r="E29" s="8">
        <v>25</v>
      </c>
      <c r="F29" s="8">
        <v>750</v>
      </c>
      <c r="G29" s="36">
        <f t="shared" si="3"/>
        <v>25000</v>
      </c>
      <c r="H29" s="36">
        <f t="shared" si="4"/>
        <v>18750</v>
      </c>
      <c r="I29" s="3"/>
    </row>
    <row r="30" spans="1:9" ht="20.25" thickTop="1" thickBot="1">
      <c r="A30" s="3"/>
      <c r="B30" s="43" t="s">
        <v>20</v>
      </c>
      <c r="C30" s="8">
        <v>2000</v>
      </c>
      <c r="D30" s="8">
        <v>15</v>
      </c>
      <c r="E30" s="8">
        <v>2000</v>
      </c>
      <c r="F30" s="8">
        <v>18</v>
      </c>
      <c r="G30" s="36">
        <f t="shared" si="3"/>
        <v>30000</v>
      </c>
      <c r="H30" s="36">
        <f t="shared" si="4"/>
        <v>36000</v>
      </c>
      <c r="I30" s="3"/>
    </row>
    <row r="31" spans="1:9" ht="24" thickTop="1" thickBot="1">
      <c r="A31" s="3"/>
      <c r="B31" s="40" t="s">
        <v>43</v>
      </c>
      <c r="C31" s="41"/>
      <c r="D31" s="41"/>
      <c r="E31" s="41"/>
      <c r="F31" s="42"/>
      <c r="G31" s="35">
        <f>SUM(G26:G30)</f>
        <v>225000</v>
      </c>
      <c r="H31" s="35">
        <f>SUM(H26:H30)</f>
        <v>197750</v>
      </c>
      <c r="I31" s="3"/>
    </row>
    <row r="32" spans="1:9" ht="27" thickTop="1" thickBot="1">
      <c r="A32" s="3"/>
      <c r="B32" s="20" t="s">
        <v>42</v>
      </c>
      <c r="C32" s="20"/>
      <c r="D32" s="20"/>
      <c r="E32" s="20"/>
      <c r="F32" s="20"/>
      <c r="G32" s="20"/>
      <c r="H32" s="20"/>
      <c r="I32" s="3"/>
    </row>
    <row r="33" spans="1:9" ht="20.25" thickTop="1" thickBot="1">
      <c r="A33" s="3"/>
      <c r="B33" s="43" t="s">
        <v>21</v>
      </c>
      <c r="C33" s="8">
        <v>100</v>
      </c>
      <c r="D33" s="8">
        <v>50</v>
      </c>
      <c r="E33" s="8">
        <v>100</v>
      </c>
      <c r="F33" s="8">
        <v>50</v>
      </c>
      <c r="G33" s="36">
        <f t="shared" ref="G33:G40" si="5">IF(C33="", "", C33*D33)</f>
        <v>5000</v>
      </c>
      <c r="H33" s="36">
        <f t="shared" ref="H33:H40" si="6">IF(E33="", "", E33*F33)</f>
        <v>5000</v>
      </c>
      <c r="I33" s="3"/>
    </row>
    <row r="34" spans="1:9" ht="20.25" thickTop="1" thickBot="1">
      <c r="A34" s="3"/>
      <c r="B34" s="43" t="s">
        <v>22</v>
      </c>
      <c r="C34" s="8">
        <v>2000</v>
      </c>
      <c r="D34" s="8">
        <v>5</v>
      </c>
      <c r="E34" s="8">
        <v>2000</v>
      </c>
      <c r="F34" s="8">
        <v>4.5</v>
      </c>
      <c r="G34" s="36">
        <f t="shared" si="5"/>
        <v>10000</v>
      </c>
      <c r="H34" s="36">
        <f t="shared" si="6"/>
        <v>9000</v>
      </c>
      <c r="I34" s="3"/>
    </row>
    <row r="35" spans="1:9" ht="20.25" thickTop="1" thickBot="1">
      <c r="A35" s="3"/>
      <c r="B35" s="43" t="s">
        <v>23</v>
      </c>
      <c r="C35" s="8">
        <v>30</v>
      </c>
      <c r="D35" s="8">
        <v>100</v>
      </c>
      <c r="E35" s="8">
        <v>30</v>
      </c>
      <c r="F35" s="8">
        <v>100</v>
      </c>
      <c r="G35" s="36">
        <f t="shared" si="5"/>
        <v>3000</v>
      </c>
      <c r="H35" s="36">
        <f t="shared" si="6"/>
        <v>3000</v>
      </c>
      <c r="I35" s="3"/>
    </row>
    <row r="36" spans="1:9" ht="20.25" thickTop="1" thickBot="1">
      <c r="A36" s="3"/>
      <c r="B36" s="43" t="s">
        <v>24</v>
      </c>
      <c r="C36" s="8">
        <v>0</v>
      </c>
      <c r="D36" s="8"/>
      <c r="E36" s="8">
        <v>0</v>
      </c>
      <c r="F36" s="8"/>
      <c r="G36" s="36">
        <f t="shared" si="5"/>
        <v>0</v>
      </c>
      <c r="H36" s="36">
        <f t="shared" si="6"/>
        <v>0</v>
      </c>
      <c r="I36" s="3"/>
    </row>
    <row r="37" spans="1:9" ht="20.25" thickTop="1" thickBot="1">
      <c r="A37" s="3"/>
      <c r="B37" s="43" t="s">
        <v>25</v>
      </c>
      <c r="C37" s="8">
        <v>2000</v>
      </c>
      <c r="D37" s="8">
        <v>1</v>
      </c>
      <c r="E37" s="8">
        <v>2000</v>
      </c>
      <c r="F37" s="8">
        <v>0.85</v>
      </c>
      <c r="G37" s="36">
        <f t="shared" si="5"/>
        <v>2000</v>
      </c>
      <c r="H37" s="36">
        <f t="shared" si="6"/>
        <v>1700</v>
      </c>
      <c r="I37" s="3"/>
    </row>
    <row r="38" spans="1:9" ht="20.25" thickTop="1" thickBot="1">
      <c r="A38" s="3"/>
      <c r="B38" s="43" t="s">
        <v>26</v>
      </c>
      <c r="C38" s="8">
        <v>0</v>
      </c>
      <c r="D38" s="8"/>
      <c r="E38" s="8">
        <v>0</v>
      </c>
      <c r="F38" s="8"/>
      <c r="G38" s="36">
        <f t="shared" si="5"/>
        <v>0</v>
      </c>
      <c r="H38" s="36">
        <f t="shared" si="6"/>
        <v>0</v>
      </c>
      <c r="I38" s="3"/>
    </row>
    <row r="39" spans="1:9" ht="20.25" thickTop="1" thickBot="1">
      <c r="A39" s="3"/>
      <c r="B39" s="43" t="s">
        <v>27</v>
      </c>
      <c r="C39" s="8">
        <v>1</v>
      </c>
      <c r="D39" s="8">
        <v>5000</v>
      </c>
      <c r="E39" s="8">
        <v>1</v>
      </c>
      <c r="F39" s="8">
        <v>3500</v>
      </c>
      <c r="G39" s="36">
        <f t="shared" si="5"/>
        <v>5000</v>
      </c>
      <c r="H39" s="36">
        <f t="shared" si="6"/>
        <v>3500</v>
      </c>
      <c r="I39" s="3"/>
    </row>
    <row r="40" spans="1:9" ht="20.25" thickTop="1" thickBot="1">
      <c r="A40" s="3"/>
      <c r="B40" s="43" t="s">
        <v>7</v>
      </c>
      <c r="C40" s="8">
        <v>0</v>
      </c>
      <c r="D40" s="8"/>
      <c r="E40" s="8">
        <v>0</v>
      </c>
      <c r="F40" s="8"/>
      <c r="G40" s="36">
        <f t="shared" si="5"/>
        <v>0</v>
      </c>
      <c r="H40" s="36">
        <f t="shared" si="6"/>
        <v>0</v>
      </c>
      <c r="I40" s="3"/>
    </row>
    <row r="41" spans="1:9" ht="24" thickTop="1" thickBot="1">
      <c r="A41" s="3"/>
      <c r="B41" s="40" t="s">
        <v>43</v>
      </c>
      <c r="C41" s="41"/>
      <c r="D41" s="41"/>
      <c r="E41" s="41"/>
      <c r="F41" s="42"/>
      <c r="G41" s="35">
        <f>SUM(G33:G40)</f>
        <v>25000</v>
      </c>
      <c r="H41" s="35">
        <f>SUM(H33:H40)</f>
        <v>22200</v>
      </c>
      <c r="I41" s="3"/>
    </row>
    <row r="42" spans="1:9" ht="24" thickTop="1" thickBot="1">
      <c r="A42" s="3"/>
      <c r="B42" s="17" t="s">
        <v>52</v>
      </c>
      <c r="C42" s="18"/>
      <c r="D42" s="18"/>
      <c r="E42" s="18"/>
      <c r="F42" s="19"/>
      <c r="G42" s="37">
        <f>(G41+G31+G23+G17+G12)</f>
        <v>1217000</v>
      </c>
      <c r="H42" s="37">
        <f>(H41+H31+H23+H17+H12)</f>
        <v>1100450</v>
      </c>
      <c r="I42" s="3"/>
    </row>
    <row r="43" spans="1:9" ht="9.9499999999999993" customHeight="1" thickTop="1">
      <c r="A43" s="3"/>
      <c r="B43" s="3"/>
      <c r="C43" s="3"/>
      <c r="D43" s="3"/>
      <c r="E43" s="3"/>
      <c r="F43" s="3"/>
      <c r="G43" s="3"/>
      <c r="H43" s="3"/>
      <c r="I43" s="3"/>
    </row>
  </sheetData>
  <mergeCells count="14">
    <mergeCell ref="B12:F12"/>
    <mergeCell ref="B23:F23"/>
    <mergeCell ref="H2:H3"/>
    <mergeCell ref="B2:G2"/>
    <mergeCell ref="B3:G3"/>
    <mergeCell ref="B41:F41"/>
    <mergeCell ref="B42:F42"/>
    <mergeCell ref="B18:H18"/>
    <mergeCell ref="B17:F17"/>
    <mergeCell ref="B6:H6"/>
    <mergeCell ref="B13:H13"/>
    <mergeCell ref="B25:H25"/>
    <mergeCell ref="B32:H32"/>
    <mergeCell ref="B31:F31"/>
  </mergeCells>
  <hyperlinks>
    <hyperlink ref="B2" r:id="rId1"/>
  </hyperlinks>
  <printOptions horizontalCentered="1" verticalCentered="1"/>
  <pageMargins left="7.874015748031496E-2" right="7.874015748031496E-2" top="0.39370078740157483" bottom="0.39370078740157483" header="0.31496062992125984" footer="0.31496062992125984"/>
  <pageSetup paperSize="9" orientation="landscape" horizontalDpi="300" verticalDpi="0" copies="0" r:id="rId2"/>
  <rowBreaks count="1" manualBreakCount="1">
    <brk id="2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7" sqref="C7"/>
    </sheetView>
  </sheetViews>
  <sheetFormatPr defaultColWidth="8.7109375" defaultRowHeight="18.75"/>
  <cols>
    <col min="1" max="1" width="1.5703125" style="1" customWidth="1"/>
    <col min="2" max="2" width="31.7109375" style="1" bestFit="1" customWidth="1"/>
    <col min="3" max="3" width="14.28515625" style="1" customWidth="1"/>
    <col min="4" max="4" width="13.85546875" style="1" customWidth="1"/>
    <col min="5" max="5" width="12.85546875" style="1" customWidth="1"/>
    <col min="6" max="6" width="13.5703125" style="1" customWidth="1"/>
    <col min="7" max="7" width="20" style="1" customWidth="1"/>
    <col min="8" max="8" width="16.42578125" style="1" customWidth="1"/>
    <col min="9" max="9" width="1.5703125" style="1" customWidth="1"/>
    <col min="10" max="16384" width="8.7109375" style="1"/>
  </cols>
  <sheetData>
    <row r="1" spans="1:9" ht="9.9499999999999993" customHeight="1" thickBot="1">
      <c r="A1" s="3"/>
      <c r="B1" s="3"/>
      <c r="C1" s="3"/>
      <c r="D1" s="3"/>
      <c r="E1" s="3"/>
      <c r="F1" s="3"/>
      <c r="G1" s="3"/>
      <c r="H1" s="3"/>
      <c r="I1" s="3"/>
    </row>
    <row r="2" spans="1:9" ht="51.75" thickTop="1" thickBot="1">
      <c r="A2" s="3"/>
      <c r="B2" s="38" t="s">
        <v>44</v>
      </c>
      <c r="C2" s="38"/>
      <c r="D2" s="38"/>
      <c r="E2" s="38"/>
      <c r="F2" s="38"/>
      <c r="G2" s="38"/>
      <c r="H2" s="22"/>
      <c r="I2" s="3"/>
    </row>
    <row r="3" spans="1:9" ht="32.25" thickTop="1" thickBot="1">
      <c r="A3" s="3"/>
      <c r="B3" s="39" t="s">
        <v>45</v>
      </c>
      <c r="C3" s="39"/>
      <c r="D3" s="39"/>
      <c r="E3" s="39"/>
      <c r="F3" s="39"/>
      <c r="G3" s="39"/>
      <c r="H3" s="22"/>
      <c r="I3" s="3"/>
    </row>
    <row r="4" spans="1:9" ht="20.25" thickTop="1" thickBot="1">
      <c r="A4" s="3"/>
      <c r="B4" s="5"/>
      <c r="C4" s="5"/>
      <c r="D4" s="5"/>
      <c r="E4" s="5"/>
      <c r="F4" s="5"/>
      <c r="G4" s="5"/>
      <c r="H4" s="5"/>
      <c r="I4" s="3"/>
    </row>
    <row r="5" spans="1:9" s="2" customFormat="1" ht="39" thickTop="1" thickBot="1">
      <c r="A5" s="4"/>
      <c r="B5" s="6" t="s">
        <v>0</v>
      </c>
      <c r="C5" s="6" t="s">
        <v>63</v>
      </c>
      <c r="D5" s="6" t="s">
        <v>62</v>
      </c>
      <c r="E5" s="6" t="s">
        <v>61</v>
      </c>
      <c r="F5" s="6" t="s">
        <v>60</v>
      </c>
      <c r="G5" s="6" t="s">
        <v>2</v>
      </c>
      <c r="H5" s="6" t="s">
        <v>3</v>
      </c>
      <c r="I5" s="4"/>
    </row>
    <row r="6" spans="1:9" ht="27" thickTop="1" thickBot="1">
      <c r="A6" s="3"/>
      <c r="B6" s="20" t="s">
        <v>54</v>
      </c>
      <c r="C6" s="20"/>
      <c r="D6" s="20"/>
      <c r="E6" s="20"/>
      <c r="F6" s="20"/>
      <c r="G6" s="20"/>
      <c r="H6" s="20"/>
      <c r="I6" s="3"/>
    </row>
    <row r="7" spans="1:9" ht="20.25" thickTop="1" thickBot="1">
      <c r="A7" s="3"/>
      <c r="B7" s="7" t="s">
        <v>29</v>
      </c>
      <c r="C7" s="8">
        <v>100</v>
      </c>
      <c r="D7" s="8">
        <v>5000</v>
      </c>
      <c r="E7" s="8">
        <v>100</v>
      </c>
      <c r="F7" s="8">
        <v>5000</v>
      </c>
      <c r="G7" s="36">
        <f t="shared" ref="G7:G14" si="0">IF(C7="", "", C7*D7)</f>
        <v>500000</v>
      </c>
      <c r="H7" s="36">
        <f t="shared" ref="G7:H18" si="1">IF(E7="", "", E7*F7)</f>
        <v>500000</v>
      </c>
      <c r="I7" s="3"/>
    </row>
    <row r="8" spans="1:9" ht="20.25" thickTop="1" thickBot="1">
      <c r="A8" s="3"/>
      <c r="B8" s="7" t="s">
        <v>30</v>
      </c>
      <c r="C8" s="8">
        <v>300</v>
      </c>
      <c r="D8" s="8">
        <v>4000</v>
      </c>
      <c r="E8" s="8">
        <v>300</v>
      </c>
      <c r="F8" s="8">
        <v>4000</v>
      </c>
      <c r="G8" s="36">
        <f t="shared" si="0"/>
        <v>1200000</v>
      </c>
      <c r="H8" s="36">
        <f t="shared" si="1"/>
        <v>1200000</v>
      </c>
      <c r="I8" s="3"/>
    </row>
    <row r="9" spans="1:9" ht="20.25" thickTop="1" thickBot="1">
      <c r="A9" s="3"/>
      <c r="B9" s="7" t="s">
        <v>28</v>
      </c>
      <c r="C9" s="8">
        <v>700</v>
      </c>
      <c r="D9" s="8">
        <v>3000</v>
      </c>
      <c r="E9" s="8">
        <v>700</v>
      </c>
      <c r="F9" s="8">
        <v>3000</v>
      </c>
      <c r="G9" s="36">
        <f t="shared" si="0"/>
        <v>2100000</v>
      </c>
      <c r="H9" s="36">
        <f t="shared" si="1"/>
        <v>2100000</v>
      </c>
      <c r="I9" s="3"/>
    </row>
    <row r="10" spans="1:9" ht="20.25" thickTop="1" thickBot="1">
      <c r="A10" s="3"/>
      <c r="B10" s="7" t="s">
        <v>31</v>
      </c>
      <c r="C10" s="8">
        <v>900</v>
      </c>
      <c r="D10" s="8">
        <v>2000</v>
      </c>
      <c r="E10" s="8">
        <v>900</v>
      </c>
      <c r="F10" s="8">
        <v>2000</v>
      </c>
      <c r="G10" s="36">
        <f t="shared" si="0"/>
        <v>1800000</v>
      </c>
      <c r="H10" s="36">
        <f t="shared" si="1"/>
        <v>1800000</v>
      </c>
      <c r="I10" s="3"/>
    </row>
    <row r="11" spans="1:9" ht="24" thickTop="1" thickBot="1">
      <c r="A11" s="3"/>
      <c r="B11" s="40" t="s">
        <v>43</v>
      </c>
      <c r="C11" s="41"/>
      <c r="D11" s="41"/>
      <c r="E11" s="41"/>
      <c r="F11" s="42"/>
      <c r="G11" s="35">
        <f>SUM(G7:G10)</f>
        <v>5600000</v>
      </c>
      <c r="H11" s="35">
        <f>SUM(H7:H10)</f>
        <v>5600000</v>
      </c>
      <c r="I11" s="3"/>
    </row>
    <row r="12" spans="1:9" ht="27" thickTop="1" thickBot="1">
      <c r="A12" s="3"/>
      <c r="B12" s="20" t="s">
        <v>46</v>
      </c>
      <c r="C12" s="20"/>
      <c r="D12" s="20"/>
      <c r="E12" s="20"/>
      <c r="F12" s="20"/>
      <c r="G12" s="20"/>
      <c r="H12" s="20"/>
      <c r="I12" s="3"/>
    </row>
    <row r="13" spans="1:9" ht="20.25" thickTop="1" thickBot="1">
      <c r="A13" s="3"/>
      <c r="B13" s="7" t="s">
        <v>32</v>
      </c>
      <c r="C13" s="8">
        <v>5</v>
      </c>
      <c r="D13" s="8">
        <v>10000</v>
      </c>
      <c r="E13" s="8">
        <v>5</v>
      </c>
      <c r="F13" s="8">
        <v>9000</v>
      </c>
      <c r="G13" s="36">
        <f t="shared" si="0"/>
        <v>50000</v>
      </c>
      <c r="H13" s="36">
        <f t="shared" si="1"/>
        <v>45000</v>
      </c>
      <c r="I13" s="3"/>
    </row>
    <row r="14" spans="1:9" ht="20.25" thickTop="1" thickBot="1">
      <c r="A14" s="3"/>
      <c r="B14" s="7" t="s">
        <v>33</v>
      </c>
      <c r="C14" s="8">
        <v>20</v>
      </c>
      <c r="D14" s="8">
        <v>3000</v>
      </c>
      <c r="E14" s="8">
        <v>20</v>
      </c>
      <c r="F14" s="8">
        <v>3000</v>
      </c>
      <c r="G14" s="36">
        <f t="shared" si="0"/>
        <v>60000</v>
      </c>
      <c r="H14" s="36">
        <f t="shared" si="1"/>
        <v>60000</v>
      </c>
      <c r="I14" s="3"/>
    </row>
    <row r="15" spans="1:9" ht="20.25" thickTop="1" thickBot="1">
      <c r="A15" s="3"/>
      <c r="B15" s="7" t="s">
        <v>34</v>
      </c>
      <c r="C15" s="8"/>
      <c r="D15" s="8"/>
      <c r="E15" s="8"/>
      <c r="F15" s="8"/>
      <c r="G15" s="36">
        <v>20000</v>
      </c>
      <c r="H15" s="36">
        <v>30000</v>
      </c>
      <c r="I15" s="3"/>
    </row>
    <row r="16" spans="1:9" ht="20.25" thickTop="1" thickBot="1">
      <c r="A16" s="3"/>
      <c r="B16" s="10" t="s">
        <v>57</v>
      </c>
      <c r="C16" s="8"/>
      <c r="D16" s="8"/>
      <c r="E16" s="8"/>
      <c r="F16" s="8"/>
      <c r="G16" s="36">
        <v>10000</v>
      </c>
      <c r="H16" s="36">
        <v>10000</v>
      </c>
      <c r="I16" s="3"/>
    </row>
    <row r="17" spans="1:9" ht="20.25" thickTop="1" thickBot="1">
      <c r="A17" s="3"/>
      <c r="B17" s="10" t="s">
        <v>58</v>
      </c>
      <c r="C17" s="8">
        <v>10</v>
      </c>
      <c r="D17" s="8">
        <v>2000</v>
      </c>
      <c r="E17" s="8">
        <v>10</v>
      </c>
      <c r="F17" s="8">
        <v>2000</v>
      </c>
      <c r="G17" s="36">
        <f t="shared" si="1"/>
        <v>20000</v>
      </c>
      <c r="H17" s="36">
        <f t="shared" si="1"/>
        <v>20000</v>
      </c>
      <c r="I17" s="3"/>
    </row>
    <row r="18" spans="1:9" ht="20.25" thickTop="1" thickBot="1">
      <c r="A18" s="3"/>
      <c r="B18" s="10" t="s">
        <v>59</v>
      </c>
      <c r="C18" s="8">
        <v>5</v>
      </c>
      <c r="D18" s="8">
        <v>1000</v>
      </c>
      <c r="E18" s="8">
        <v>5</v>
      </c>
      <c r="F18" s="8">
        <v>1000</v>
      </c>
      <c r="G18" s="36">
        <f t="shared" si="1"/>
        <v>5000</v>
      </c>
      <c r="H18" s="36">
        <f t="shared" si="1"/>
        <v>5000</v>
      </c>
      <c r="I18" s="3"/>
    </row>
    <row r="19" spans="1:9" ht="24" thickTop="1" thickBot="1">
      <c r="A19" s="3"/>
      <c r="B19" s="40" t="s">
        <v>43</v>
      </c>
      <c r="C19" s="41"/>
      <c r="D19" s="41"/>
      <c r="E19" s="41"/>
      <c r="F19" s="42"/>
      <c r="G19" s="35">
        <f>SUM(G13:G18)</f>
        <v>165000</v>
      </c>
      <c r="H19" s="35">
        <f>SUM(H13:H18)</f>
        <v>170000</v>
      </c>
      <c r="I19" s="3"/>
    </row>
    <row r="20" spans="1:9" ht="27" thickTop="1" thickBot="1">
      <c r="A20" s="3"/>
      <c r="B20" s="20" t="s">
        <v>35</v>
      </c>
      <c r="C20" s="20"/>
      <c r="D20" s="20"/>
      <c r="E20" s="20"/>
      <c r="F20" s="20"/>
      <c r="G20" s="20"/>
      <c r="H20" s="20"/>
      <c r="I20" s="3"/>
    </row>
    <row r="21" spans="1:9" ht="20.25" thickTop="1" thickBot="1">
      <c r="A21" s="3"/>
      <c r="B21" s="7" t="s">
        <v>36</v>
      </c>
      <c r="C21" s="8">
        <v>500</v>
      </c>
      <c r="D21" s="8">
        <v>100</v>
      </c>
      <c r="E21" s="8">
        <v>700</v>
      </c>
      <c r="F21" s="8">
        <v>100</v>
      </c>
      <c r="G21" s="36">
        <f t="shared" ref="G21" si="2">IF(C21="", "", C21*D21)</f>
        <v>50000</v>
      </c>
      <c r="H21" s="36">
        <f t="shared" ref="H21" si="3">IF(E21="", "", E21*F21)</f>
        <v>70000</v>
      </c>
      <c r="I21" s="3"/>
    </row>
    <row r="22" spans="1:9" ht="20.25" thickTop="1" thickBot="1">
      <c r="A22" s="3"/>
      <c r="B22" s="7" t="s">
        <v>37</v>
      </c>
      <c r="C22" s="8"/>
      <c r="D22" s="8"/>
      <c r="E22" s="8"/>
      <c r="F22" s="8"/>
      <c r="G22" s="36">
        <v>5000</v>
      </c>
      <c r="H22" s="36">
        <v>3500</v>
      </c>
      <c r="I22" s="3"/>
    </row>
    <row r="23" spans="1:9" ht="24" thickTop="1" thickBot="1">
      <c r="A23" s="3"/>
      <c r="B23" s="40" t="s">
        <v>43</v>
      </c>
      <c r="C23" s="41"/>
      <c r="D23" s="41"/>
      <c r="E23" s="41"/>
      <c r="F23" s="42"/>
      <c r="G23" s="35">
        <f>SUM(G21:G22)</f>
        <v>55000</v>
      </c>
      <c r="H23" s="35">
        <f>SUM(H21:H22)</f>
        <v>73500</v>
      </c>
      <c r="I23" s="3"/>
    </row>
    <row r="24" spans="1:9" ht="24" thickTop="1" thickBot="1">
      <c r="A24" s="3"/>
      <c r="B24" s="17" t="s">
        <v>53</v>
      </c>
      <c r="C24" s="18"/>
      <c r="D24" s="18"/>
      <c r="E24" s="18"/>
      <c r="F24" s="19"/>
      <c r="G24" s="37">
        <f>(G11+G19+G23)</f>
        <v>5820000</v>
      </c>
      <c r="H24" s="37">
        <f>(H11+H19+H23)</f>
        <v>5843500</v>
      </c>
      <c r="I24" s="3"/>
    </row>
    <row r="25" spans="1:9" ht="9.9499999999999993" customHeight="1" thickTop="1">
      <c r="A25" s="3"/>
      <c r="B25" s="3"/>
      <c r="C25" s="3"/>
      <c r="D25" s="3"/>
      <c r="E25" s="3"/>
      <c r="F25" s="3"/>
      <c r="G25" s="3"/>
      <c r="H25" s="3"/>
      <c r="I25" s="3"/>
    </row>
  </sheetData>
  <mergeCells count="10">
    <mergeCell ref="B24:F24"/>
    <mergeCell ref="B20:H20"/>
    <mergeCell ref="B23:F23"/>
    <mergeCell ref="B19:F19"/>
    <mergeCell ref="B6:H6"/>
    <mergeCell ref="B11:F11"/>
    <mergeCell ref="B12:H12"/>
    <mergeCell ref="B2:G2"/>
    <mergeCell ref="H2:H3"/>
    <mergeCell ref="B3:G3"/>
  </mergeCells>
  <hyperlinks>
    <hyperlink ref="B2" r:id="rId1"/>
  </hyperlinks>
  <printOptions horizontalCentered="1" verticalCentered="1"/>
  <pageMargins left="7.874015748031496E-2" right="7.874015748031496E-2" top="0.19685039370078741" bottom="0.19685039370078741" header="0.31496062992125984" footer="0.31496062992125984"/>
  <pageSetup paperSize="9" orientation="landscape" horizontalDpi="300" verticalDpi="0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B5" sqref="B5:C5"/>
    </sheetView>
  </sheetViews>
  <sheetFormatPr defaultColWidth="8.7109375" defaultRowHeight="18.75"/>
  <cols>
    <col min="1" max="1" width="3.140625" style="1" customWidth="1"/>
    <col min="2" max="2" width="42.7109375" style="1" customWidth="1"/>
    <col min="3" max="3" width="28.140625" style="1" customWidth="1"/>
    <col min="4" max="4" width="20.5703125" style="1" customWidth="1"/>
    <col min="5" max="5" width="16.5703125" style="1" customWidth="1"/>
    <col min="6" max="6" width="3.140625" style="1" customWidth="1"/>
    <col min="7" max="16384" width="8.7109375" style="1"/>
  </cols>
  <sheetData>
    <row r="1" spans="1:6" ht="9.9499999999999993" customHeight="1" thickBot="1">
      <c r="A1" s="3"/>
      <c r="B1" s="3"/>
      <c r="C1" s="3"/>
      <c r="D1" s="3"/>
      <c r="E1" s="3"/>
      <c r="F1" s="3"/>
    </row>
    <row r="2" spans="1:6" ht="51.75" thickTop="1" thickBot="1">
      <c r="A2" s="3"/>
      <c r="B2" s="38" t="s">
        <v>44</v>
      </c>
      <c r="C2" s="38"/>
      <c r="D2" s="38"/>
      <c r="E2" s="21"/>
      <c r="F2" s="3"/>
    </row>
    <row r="3" spans="1:6" ht="32.25" thickTop="1" thickBot="1">
      <c r="A3" s="3"/>
      <c r="B3" s="39" t="s">
        <v>66</v>
      </c>
      <c r="C3" s="39"/>
      <c r="D3" s="39"/>
      <c r="E3" s="21"/>
      <c r="F3" s="3"/>
    </row>
    <row r="4" spans="1:6" ht="20.25" thickTop="1" thickBot="1">
      <c r="A4" s="3"/>
      <c r="B4" s="3"/>
      <c r="C4" s="3"/>
      <c r="D4" s="3"/>
      <c r="E4" s="3"/>
      <c r="F4" s="3"/>
    </row>
    <row r="5" spans="1:6" ht="39" thickTop="1" thickBot="1">
      <c r="A5" s="3"/>
      <c r="B5" s="23" t="s">
        <v>51</v>
      </c>
      <c r="C5" s="24"/>
      <c r="D5" s="6" t="s">
        <v>2</v>
      </c>
      <c r="E5" s="6" t="s">
        <v>3</v>
      </c>
      <c r="F5" s="3"/>
    </row>
    <row r="6" spans="1:6" ht="20.25" thickTop="1" thickBot="1">
      <c r="A6" s="3"/>
      <c r="B6" s="23" t="str">
        <f>'Event Expenses'!B6</f>
        <v>Venue Expenses</v>
      </c>
      <c r="C6" s="24"/>
      <c r="D6" s="35">
        <f>'Event Expenses'!G12</f>
        <v>172000</v>
      </c>
      <c r="E6" s="35">
        <f>'Event Expenses'!H12</f>
        <v>175000</v>
      </c>
      <c r="F6" s="3"/>
    </row>
    <row r="7" spans="1:6" ht="20.25" thickTop="1" thickBot="1">
      <c r="A7" s="3"/>
      <c r="B7" s="23" t="str">
        <f>'Event Expenses'!B13</f>
        <v>Refreshment Expenses</v>
      </c>
      <c r="C7" s="24"/>
      <c r="D7" s="35">
        <f>'Event Expenses'!G17</f>
        <v>660000</v>
      </c>
      <c r="E7" s="35">
        <f>'Event Expenses'!H17</f>
        <v>585000</v>
      </c>
      <c r="F7" s="3"/>
    </row>
    <row r="8" spans="1:6" ht="20.25" thickTop="1" thickBot="1">
      <c r="A8" s="3"/>
      <c r="B8" s="23" t="str">
        <f>'Event Expenses'!B18</f>
        <v>Program Expenses</v>
      </c>
      <c r="C8" s="24"/>
      <c r="D8" s="35">
        <f>'Event Expenses'!G23</f>
        <v>135000</v>
      </c>
      <c r="E8" s="35">
        <f>'Event Expenses'!H23</f>
        <v>120500</v>
      </c>
      <c r="F8" s="3"/>
    </row>
    <row r="9" spans="1:6" ht="20.25" thickTop="1" thickBot="1">
      <c r="A9" s="3"/>
      <c r="B9" s="23" t="str">
        <f>'Event Expenses'!B25</f>
        <v>Promotional Expenses</v>
      </c>
      <c r="C9" s="24"/>
      <c r="D9" s="35">
        <f>'Event Expenses'!G31</f>
        <v>225000</v>
      </c>
      <c r="E9" s="35">
        <f>'Event Expenses'!H31</f>
        <v>197750</v>
      </c>
      <c r="F9" s="3"/>
    </row>
    <row r="10" spans="1:6" ht="20.25" thickTop="1" thickBot="1">
      <c r="A10" s="3"/>
      <c r="B10" s="23" t="str">
        <f>'Event Expenses'!B32</f>
        <v>Misceleneous Expenses</v>
      </c>
      <c r="C10" s="24"/>
      <c r="D10" s="35">
        <f>'Event Expenses'!G41</f>
        <v>25000</v>
      </c>
      <c r="E10" s="35">
        <f>'Event Expenses'!H41</f>
        <v>22200</v>
      </c>
      <c r="F10" s="3"/>
    </row>
    <row r="11" spans="1:6" ht="20.25" thickTop="1" thickBot="1">
      <c r="A11" s="3"/>
      <c r="B11" s="23" t="str">
        <f>'Event Expenses'!B42</f>
        <v>Grand Total Of Expenses</v>
      </c>
      <c r="C11" s="24"/>
      <c r="D11" s="35">
        <f>'Event Expenses'!G42</f>
        <v>1217000</v>
      </c>
      <c r="E11" s="35">
        <f>'Event Expenses'!H42</f>
        <v>1100450</v>
      </c>
      <c r="F11" s="3"/>
    </row>
    <row r="12" spans="1:6" s="15" customFormat="1" ht="19.5" thickTop="1">
      <c r="A12" s="3"/>
      <c r="B12" s="26"/>
      <c r="C12" s="27"/>
      <c r="D12" s="27"/>
      <c r="E12" s="28"/>
      <c r="F12" s="3"/>
    </row>
    <row r="13" spans="1:6" s="15" customFormat="1">
      <c r="A13" s="3"/>
      <c r="B13" s="29"/>
      <c r="C13" s="30"/>
      <c r="D13" s="30"/>
      <c r="E13" s="31"/>
      <c r="F13" s="3"/>
    </row>
    <row r="14" spans="1:6" s="15" customFormat="1">
      <c r="A14" s="3"/>
      <c r="B14" s="29"/>
      <c r="C14" s="30"/>
      <c r="D14" s="30"/>
      <c r="E14" s="31"/>
      <c r="F14" s="3"/>
    </row>
    <row r="15" spans="1:6" s="15" customFormat="1">
      <c r="A15" s="3"/>
      <c r="B15" s="29"/>
      <c r="C15" s="30"/>
      <c r="D15" s="30"/>
      <c r="E15" s="31"/>
      <c r="F15" s="3"/>
    </row>
    <row r="16" spans="1:6" s="15" customFormat="1">
      <c r="A16" s="3"/>
      <c r="B16" s="29"/>
      <c r="C16" s="30"/>
      <c r="D16" s="30"/>
      <c r="E16" s="31"/>
      <c r="F16" s="3"/>
    </row>
    <row r="17" spans="1:6" s="15" customFormat="1">
      <c r="A17" s="3"/>
      <c r="B17" s="29"/>
      <c r="C17" s="30"/>
      <c r="D17" s="30"/>
      <c r="E17" s="31"/>
      <c r="F17" s="3"/>
    </row>
    <row r="18" spans="1:6" s="15" customFormat="1">
      <c r="A18" s="3"/>
      <c r="B18" s="29"/>
      <c r="C18" s="30"/>
      <c r="D18" s="30"/>
      <c r="E18" s="31"/>
      <c r="F18" s="3"/>
    </row>
    <row r="19" spans="1:6" s="15" customFormat="1">
      <c r="A19" s="3"/>
      <c r="B19" s="29"/>
      <c r="C19" s="30"/>
      <c r="D19" s="30"/>
      <c r="E19" s="31"/>
      <c r="F19" s="3"/>
    </row>
    <row r="20" spans="1:6" s="15" customFormat="1">
      <c r="A20" s="3"/>
      <c r="B20" s="29"/>
      <c r="C20" s="30"/>
      <c r="D20" s="30"/>
      <c r="E20" s="31"/>
      <c r="F20" s="3"/>
    </row>
    <row r="21" spans="1:6" s="15" customFormat="1">
      <c r="A21" s="3"/>
      <c r="B21" s="29"/>
      <c r="C21" s="30"/>
      <c r="D21" s="30"/>
      <c r="E21" s="31"/>
      <c r="F21" s="3"/>
    </row>
    <row r="22" spans="1:6" s="15" customFormat="1">
      <c r="A22" s="3"/>
      <c r="B22" s="29"/>
      <c r="C22" s="30"/>
      <c r="D22" s="30"/>
      <c r="E22" s="31"/>
      <c r="F22" s="3"/>
    </row>
    <row r="23" spans="1:6" s="15" customFormat="1">
      <c r="A23" s="3"/>
      <c r="B23" s="29"/>
      <c r="C23" s="30"/>
      <c r="D23" s="30"/>
      <c r="E23" s="31"/>
      <c r="F23" s="3"/>
    </row>
    <row r="24" spans="1:6" s="15" customFormat="1">
      <c r="A24" s="3"/>
      <c r="B24" s="29"/>
      <c r="C24" s="30"/>
      <c r="D24" s="30"/>
      <c r="E24" s="31"/>
      <c r="F24" s="3"/>
    </row>
    <row r="25" spans="1:6" s="15" customFormat="1">
      <c r="A25" s="3"/>
      <c r="B25" s="29"/>
      <c r="C25" s="30"/>
      <c r="D25" s="30"/>
      <c r="E25" s="31"/>
      <c r="F25" s="3"/>
    </row>
    <row r="26" spans="1:6" s="15" customFormat="1">
      <c r="A26" s="3"/>
      <c r="B26" s="29"/>
      <c r="C26" s="30"/>
      <c r="D26" s="30"/>
      <c r="E26" s="31"/>
      <c r="F26" s="3"/>
    </row>
    <row r="27" spans="1:6" s="15" customFormat="1">
      <c r="A27" s="3"/>
      <c r="B27" s="29"/>
      <c r="C27" s="30"/>
      <c r="D27" s="30"/>
      <c r="E27" s="31"/>
      <c r="F27" s="3"/>
    </row>
    <row r="28" spans="1:6" s="15" customFormat="1">
      <c r="A28" s="3"/>
      <c r="B28" s="29"/>
      <c r="C28" s="30"/>
      <c r="D28" s="30"/>
      <c r="E28" s="31"/>
      <c r="F28" s="3"/>
    </row>
    <row r="29" spans="1:6" s="15" customFormat="1">
      <c r="A29" s="3"/>
      <c r="B29" s="29"/>
      <c r="C29" s="30"/>
      <c r="D29" s="30"/>
      <c r="E29" s="31"/>
      <c r="F29" s="3"/>
    </row>
    <row r="30" spans="1:6" s="15" customFormat="1">
      <c r="A30" s="3"/>
      <c r="B30" s="29"/>
      <c r="C30" s="30"/>
      <c r="D30" s="30"/>
      <c r="E30" s="31"/>
      <c r="F30" s="3"/>
    </row>
    <row r="31" spans="1:6" s="15" customFormat="1" ht="19.5" thickBot="1">
      <c r="A31" s="3"/>
      <c r="B31" s="32"/>
      <c r="C31" s="33"/>
      <c r="D31" s="33"/>
      <c r="E31" s="34"/>
      <c r="F31" s="3"/>
    </row>
    <row r="32" spans="1:6" s="15" customFormat="1" ht="20.25" thickTop="1" thickBot="1">
      <c r="A32" s="3"/>
      <c r="B32" s="25" t="s">
        <v>64</v>
      </c>
      <c r="C32" s="25"/>
      <c r="D32" s="25"/>
      <c r="E32" s="25"/>
      <c r="F32" s="3"/>
    </row>
    <row r="33" spans="1:6" s="15" customFormat="1" ht="39" thickTop="1" thickBot="1">
      <c r="A33" s="3"/>
      <c r="B33" s="25" t="s">
        <v>51</v>
      </c>
      <c r="C33" s="25"/>
      <c r="D33" s="6" t="s">
        <v>2</v>
      </c>
      <c r="E33" s="6" t="s">
        <v>3</v>
      </c>
      <c r="F33" s="3"/>
    </row>
    <row r="34" spans="1:6" s="15" customFormat="1" ht="20.25" thickTop="1" thickBot="1">
      <c r="A34" s="3"/>
      <c r="B34" s="25" t="str">
        <f>'Event Incomes'!B6</f>
        <v>Admission Fee Income</v>
      </c>
      <c r="C34" s="25"/>
      <c r="D34" s="35">
        <f>'Event Incomes'!G11</f>
        <v>5600000</v>
      </c>
      <c r="E34" s="35">
        <f>'Event Incomes'!H11</f>
        <v>5600000</v>
      </c>
      <c r="F34" s="3"/>
    </row>
    <row r="35" spans="1:6" s="15" customFormat="1" ht="20.25" thickTop="1" thickBot="1">
      <c r="A35" s="3"/>
      <c r="B35" s="25" t="str">
        <f>'Event Incomes'!B12</f>
        <v>Sponsors Income</v>
      </c>
      <c r="C35" s="25"/>
      <c r="D35" s="35">
        <f>'Event Incomes'!G19</f>
        <v>165000</v>
      </c>
      <c r="E35" s="35">
        <f>'Event Incomes'!H19</f>
        <v>170000</v>
      </c>
      <c r="F35" s="3"/>
    </row>
    <row r="36" spans="1:6" s="15" customFormat="1" ht="20.25" thickTop="1" thickBot="1">
      <c r="A36" s="3"/>
      <c r="B36" s="25" t="str">
        <f>'Event Incomes'!B20</f>
        <v>Other Incomes</v>
      </c>
      <c r="C36" s="25"/>
      <c r="D36" s="35">
        <f>'Event Incomes'!G23</f>
        <v>55000</v>
      </c>
      <c r="E36" s="35">
        <f>'Event Incomes'!H23</f>
        <v>73500</v>
      </c>
      <c r="F36" s="3"/>
    </row>
    <row r="37" spans="1:6" s="15" customFormat="1" ht="20.25" thickTop="1" thickBot="1">
      <c r="A37" s="3"/>
      <c r="B37" s="25" t="str">
        <f>'Event Incomes'!B24</f>
        <v>Grand Total Of Income</v>
      </c>
      <c r="C37" s="25"/>
      <c r="D37" s="35">
        <f>'Event Incomes'!G24</f>
        <v>5820000</v>
      </c>
      <c r="E37" s="35">
        <f>'Event Incomes'!H24</f>
        <v>5843500</v>
      </c>
      <c r="F37" s="3"/>
    </row>
    <row r="38" spans="1:6" s="15" customFormat="1" ht="19.5" thickTop="1">
      <c r="A38" s="3"/>
      <c r="B38" s="26"/>
      <c r="C38" s="27"/>
      <c r="D38" s="27"/>
      <c r="E38" s="28"/>
      <c r="F38" s="3"/>
    </row>
    <row r="39" spans="1:6" s="15" customFormat="1">
      <c r="A39" s="3"/>
      <c r="B39" s="29"/>
      <c r="C39" s="30"/>
      <c r="D39" s="30"/>
      <c r="E39" s="31"/>
      <c r="F39" s="3"/>
    </row>
    <row r="40" spans="1:6" s="15" customFormat="1">
      <c r="A40" s="3"/>
      <c r="B40" s="29"/>
      <c r="C40" s="30"/>
      <c r="D40" s="30"/>
      <c r="E40" s="31"/>
      <c r="F40" s="3"/>
    </row>
    <row r="41" spans="1:6" s="15" customFormat="1">
      <c r="A41" s="3"/>
      <c r="B41" s="29"/>
      <c r="C41" s="30"/>
      <c r="D41" s="30"/>
      <c r="E41" s="31"/>
      <c r="F41" s="3"/>
    </row>
    <row r="42" spans="1:6" s="15" customFormat="1">
      <c r="A42" s="3"/>
      <c r="B42" s="29"/>
      <c r="C42" s="30"/>
      <c r="D42" s="30"/>
      <c r="E42" s="31"/>
      <c r="F42" s="3"/>
    </row>
    <row r="43" spans="1:6" s="15" customFormat="1">
      <c r="A43" s="3"/>
      <c r="B43" s="29"/>
      <c r="C43" s="30"/>
      <c r="D43" s="30"/>
      <c r="E43" s="31"/>
      <c r="F43" s="3"/>
    </row>
    <row r="44" spans="1:6" s="15" customFormat="1">
      <c r="A44" s="3"/>
      <c r="B44" s="29"/>
      <c r="C44" s="30"/>
      <c r="D44" s="30"/>
      <c r="E44" s="31"/>
      <c r="F44" s="3"/>
    </row>
    <row r="45" spans="1:6" s="15" customFormat="1">
      <c r="A45" s="3"/>
      <c r="B45" s="29"/>
      <c r="C45" s="30"/>
      <c r="D45" s="30"/>
      <c r="E45" s="31"/>
      <c r="F45" s="3"/>
    </row>
    <row r="46" spans="1:6" s="15" customFormat="1">
      <c r="A46" s="3"/>
      <c r="B46" s="29"/>
      <c r="C46" s="30"/>
      <c r="D46" s="30"/>
      <c r="E46" s="31"/>
      <c r="F46" s="3"/>
    </row>
    <row r="47" spans="1:6" s="15" customFormat="1">
      <c r="A47" s="3"/>
      <c r="B47" s="29"/>
      <c r="C47" s="30"/>
      <c r="D47" s="30"/>
      <c r="E47" s="31"/>
      <c r="F47" s="3"/>
    </row>
    <row r="48" spans="1:6" s="15" customFormat="1">
      <c r="A48" s="3"/>
      <c r="B48" s="29"/>
      <c r="C48" s="30"/>
      <c r="D48" s="30"/>
      <c r="E48" s="31"/>
      <c r="F48" s="3"/>
    </row>
    <row r="49" spans="1:6" s="15" customFormat="1">
      <c r="A49" s="3"/>
      <c r="B49" s="29"/>
      <c r="C49" s="30"/>
      <c r="D49" s="30"/>
      <c r="E49" s="31"/>
      <c r="F49" s="3"/>
    </row>
    <row r="50" spans="1:6" s="15" customFormat="1">
      <c r="A50" s="3"/>
      <c r="B50" s="29"/>
      <c r="C50" s="30"/>
      <c r="D50" s="30"/>
      <c r="E50" s="31"/>
      <c r="F50" s="3"/>
    </row>
    <row r="51" spans="1:6" s="15" customFormat="1">
      <c r="A51" s="3"/>
      <c r="B51" s="29"/>
      <c r="C51" s="30"/>
      <c r="D51" s="30"/>
      <c r="E51" s="31"/>
      <c r="F51" s="3"/>
    </row>
    <row r="52" spans="1:6" s="15" customFormat="1">
      <c r="A52" s="3"/>
      <c r="B52" s="29"/>
      <c r="C52" s="30"/>
      <c r="D52" s="30"/>
      <c r="E52" s="31"/>
      <c r="F52" s="3"/>
    </row>
    <row r="53" spans="1:6" s="15" customFormat="1" ht="19.5" thickBot="1">
      <c r="A53" s="3"/>
      <c r="B53" s="32"/>
      <c r="C53" s="33"/>
      <c r="D53" s="33"/>
      <c r="E53" s="34"/>
      <c r="F53" s="3"/>
    </row>
    <row r="54" spans="1:6" ht="20.25" thickTop="1" thickBot="1">
      <c r="A54" s="3"/>
      <c r="B54" s="25" t="s">
        <v>65</v>
      </c>
      <c r="C54" s="25"/>
      <c r="D54" s="25"/>
      <c r="E54" s="25"/>
      <c r="F54" s="3"/>
    </row>
    <row r="55" spans="1:6" ht="20.25" thickTop="1" thickBot="1">
      <c r="A55" s="3"/>
      <c r="B55" s="9"/>
      <c r="C55" s="9" t="s">
        <v>49</v>
      </c>
      <c r="D55" s="9" t="s">
        <v>50</v>
      </c>
      <c r="E55" s="9" t="s">
        <v>47</v>
      </c>
      <c r="F55" s="3"/>
    </row>
    <row r="56" spans="1:6" ht="20.25" thickTop="1" thickBot="1">
      <c r="A56" s="3"/>
      <c r="B56" s="9" t="s">
        <v>1</v>
      </c>
      <c r="C56" s="35">
        <f>'Event Expenses'!G42</f>
        <v>1217000</v>
      </c>
      <c r="D56" s="35">
        <f>'Event Incomes'!G24</f>
        <v>5820000</v>
      </c>
      <c r="E56" s="35">
        <f>D56-C56</f>
        <v>4603000</v>
      </c>
      <c r="F56" s="3"/>
    </row>
    <row r="57" spans="1:6" ht="20.25" thickTop="1" thickBot="1">
      <c r="A57" s="3"/>
      <c r="B57" s="9" t="s">
        <v>48</v>
      </c>
      <c r="C57" s="35">
        <f>'Event Expenses'!H42</f>
        <v>1100450</v>
      </c>
      <c r="D57" s="35">
        <f>'Event Incomes'!H24</f>
        <v>5843500</v>
      </c>
      <c r="E57" s="35">
        <f>D57-C57</f>
        <v>4743050</v>
      </c>
      <c r="F57" s="3"/>
    </row>
    <row r="58" spans="1:6" ht="20.25" thickTop="1" thickBot="1">
      <c r="A58" s="3"/>
      <c r="B58" s="25" t="s">
        <v>56</v>
      </c>
      <c r="C58" s="25"/>
      <c r="D58" s="25"/>
      <c r="E58" s="16">
        <f>E56/C56</f>
        <v>3.7822514379622021</v>
      </c>
      <c r="F58" s="3"/>
    </row>
    <row r="59" spans="1:6" ht="20.25" thickTop="1" thickBot="1">
      <c r="A59" s="3"/>
      <c r="B59" s="25" t="s">
        <v>55</v>
      </c>
      <c r="C59" s="25"/>
      <c r="D59" s="25"/>
      <c r="E59" s="16">
        <f>E57/C57</f>
        <v>4.3101004134672181</v>
      </c>
      <c r="F59" s="3"/>
    </row>
    <row r="60" spans="1:6" ht="19.5" thickTop="1">
      <c r="A60" s="3"/>
      <c r="B60" s="26"/>
      <c r="C60" s="27"/>
      <c r="D60" s="27"/>
      <c r="E60" s="28"/>
      <c r="F60" s="3"/>
    </row>
    <row r="61" spans="1:6">
      <c r="A61" s="3"/>
      <c r="B61" s="29"/>
      <c r="C61" s="30"/>
      <c r="D61" s="30"/>
      <c r="E61" s="31"/>
      <c r="F61" s="3"/>
    </row>
    <row r="62" spans="1:6">
      <c r="A62" s="3"/>
      <c r="B62" s="29"/>
      <c r="C62" s="30"/>
      <c r="D62" s="30"/>
      <c r="E62" s="31"/>
      <c r="F62" s="3"/>
    </row>
    <row r="63" spans="1:6">
      <c r="A63" s="3"/>
      <c r="B63" s="29"/>
      <c r="C63" s="30"/>
      <c r="D63" s="30"/>
      <c r="E63" s="31"/>
      <c r="F63" s="3"/>
    </row>
    <row r="64" spans="1:6">
      <c r="A64" s="3"/>
      <c r="B64" s="29"/>
      <c r="C64" s="30"/>
      <c r="D64" s="30"/>
      <c r="E64" s="31"/>
      <c r="F64" s="3"/>
    </row>
    <row r="65" spans="1:6">
      <c r="A65" s="3"/>
      <c r="B65" s="29"/>
      <c r="C65" s="30"/>
      <c r="D65" s="30"/>
      <c r="E65" s="31"/>
      <c r="F65" s="3"/>
    </row>
    <row r="66" spans="1:6">
      <c r="A66" s="3"/>
      <c r="B66" s="29"/>
      <c r="C66" s="30"/>
      <c r="D66" s="30"/>
      <c r="E66" s="31"/>
      <c r="F66" s="3"/>
    </row>
    <row r="67" spans="1:6">
      <c r="A67" s="3"/>
      <c r="B67" s="29"/>
      <c r="C67" s="30"/>
      <c r="D67" s="30"/>
      <c r="E67" s="31"/>
      <c r="F67" s="3"/>
    </row>
    <row r="68" spans="1:6">
      <c r="A68" s="3"/>
      <c r="B68" s="29"/>
      <c r="C68" s="30"/>
      <c r="D68" s="30"/>
      <c r="E68" s="31"/>
      <c r="F68" s="3"/>
    </row>
    <row r="69" spans="1:6">
      <c r="A69" s="3"/>
      <c r="B69" s="29"/>
      <c r="C69" s="30"/>
      <c r="D69" s="30"/>
      <c r="E69" s="31"/>
      <c r="F69" s="3"/>
    </row>
    <row r="70" spans="1:6">
      <c r="A70" s="3"/>
      <c r="B70" s="29"/>
      <c r="C70" s="30"/>
      <c r="D70" s="30"/>
      <c r="E70" s="31"/>
      <c r="F70" s="3"/>
    </row>
    <row r="71" spans="1:6">
      <c r="A71" s="3"/>
      <c r="B71" s="29"/>
      <c r="C71" s="30"/>
      <c r="D71" s="30"/>
      <c r="E71" s="31"/>
      <c r="F71" s="3"/>
    </row>
    <row r="72" spans="1:6">
      <c r="A72" s="3"/>
      <c r="B72" s="29"/>
      <c r="C72" s="30"/>
      <c r="D72" s="30"/>
      <c r="E72" s="31"/>
      <c r="F72" s="3"/>
    </row>
    <row r="73" spans="1:6">
      <c r="A73" s="3"/>
      <c r="B73" s="29"/>
      <c r="C73" s="30"/>
      <c r="D73" s="30"/>
      <c r="E73" s="31"/>
      <c r="F73" s="3"/>
    </row>
    <row r="74" spans="1:6" s="15" customFormat="1">
      <c r="A74" s="3"/>
      <c r="B74" s="29"/>
      <c r="C74" s="30"/>
      <c r="D74" s="30"/>
      <c r="E74" s="31"/>
      <c r="F74" s="3"/>
    </row>
    <row r="75" spans="1:6" s="15" customFormat="1" ht="19.5" thickBot="1">
      <c r="A75" s="3"/>
      <c r="B75" s="32"/>
      <c r="C75" s="33"/>
      <c r="D75" s="33"/>
      <c r="E75" s="34"/>
      <c r="F75" s="3"/>
    </row>
    <row r="76" spans="1:6" s="15" customFormat="1" ht="19.5" thickTop="1">
      <c r="A76" s="3"/>
      <c r="B76" s="26"/>
      <c r="C76" s="27"/>
      <c r="D76" s="27"/>
      <c r="E76" s="28"/>
      <c r="F76" s="3"/>
    </row>
    <row r="77" spans="1:6" s="15" customFormat="1">
      <c r="A77" s="3"/>
      <c r="B77" s="29"/>
      <c r="C77" s="30"/>
      <c r="D77" s="30"/>
      <c r="E77" s="31"/>
      <c r="F77" s="3"/>
    </row>
    <row r="78" spans="1:6">
      <c r="A78" s="3"/>
      <c r="B78" s="29"/>
      <c r="C78" s="30"/>
      <c r="D78" s="30"/>
      <c r="E78" s="31"/>
      <c r="F78" s="3"/>
    </row>
    <row r="79" spans="1:6">
      <c r="A79" s="3"/>
      <c r="B79" s="29"/>
      <c r="C79" s="30"/>
      <c r="D79" s="30"/>
      <c r="E79" s="31"/>
      <c r="F79" s="3"/>
    </row>
    <row r="80" spans="1:6" s="15" customFormat="1">
      <c r="A80" s="3"/>
      <c r="B80" s="29"/>
      <c r="C80" s="30"/>
      <c r="D80" s="30"/>
      <c r="E80" s="31"/>
      <c r="F80" s="3"/>
    </row>
    <row r="81" spans="1:6" s="15" customFormat="1">
      <c r="A81" s="3"/>
      <c r="B81" s="29"/>
      <c r="C81" s="30"/>
      <c r="D81" s="30"/>
      <c r="E81" s="31"/>
      <c r="F81" s="3"/>
    </row>
    <row r="82" spans="1:6" s="15" customFormat="1">
      <c r="A82" s="3"/>
      <c r="B82" s="29"/>
      <c r="C82" s="30"/>
      <c r="D82" s="30"/>
      <c r="E82" s="31"/>
      <c r="F82" s="3"/>
    </row>
    <row r="83" spans="1:6" s="15" customFormat="1">
      <c r="A83" s="3"/>
      <c r="B83" s="29"/>
      <c r="C83" s="30"/>
      <c r="D83" s="30"/>
      <c r="E83" s="31"/>
      <c r="F83" s="3"/>
    </row>
    <row r="84" spans="1:6" s="15" customFormat="1">
      <c r="A84" s="3"/>
      <c r="B84" s="29"/>
      <c r="C84" s="30"/>
      <c r="D84" s="30"/>
      <c r="E84" s="31"/>
      <c r="F84" s="3"/>
    </row>
    <row r="85" spans="1:6" s="15" customFormat="1">
      <c r="A85" s="3"/>
      <c r="B85" s="29"/>
      <c r="C85" s="30"/>
      <c r="D85" s="30"/>
      <c r="E85" s="31"/>
      <c r="F85" s="3"/>
    </row>
    <row r="86" spans="1:6" s="15" customFormat="1">
      <c r="A86" s="3"/>
      <c r="B86" s="29"/>
      <c r="C86" s="30"/>
      <c r="D86" s="30"/>
      <c r="E86" s="31"/>
      <c r="F86" s="3"/>
    </row>
    <row r="87" spans="1:6" s="15" customFormat="1">
      <c r="A87" s="3"/>
      <c r="B87" s="29"/>
      <c r="C87" s="30"/>
      <c r="D87" s="30"/>
      <c r="E87" s="31"/>
      <c r="F87" s="3"/>
    </row>
    <row r="88" spans="1:6" s="15" customFormat="1">
      <c r="A88" s="3"/>
      <c r="B88" s="29"/>
      <c r="C88" s="30"/>
      <c r="D88" s="30"/>
      <c r="E88" s="31"/>
      <c r="F88" s="3"/>
    </row>
    <row r="89" spans="1:6">
      <c r="A89" s="3"/>
      <c r="B89" s="29"/>
      <c r="C89" s="30"/>
      <c r="D89" s="30"/>
      <c r="E89" s="31"/>
      <c r="F89" s="3"/>
    </row>
    <row r="90" spans="1:6" ht="19.5" thickBot="1">
      <c r="A90" s="3"/>
      <c r="B90" s="32"/>
      <c r="C90" s="33"/>
      <c r="D90" s="33"/>
      <c r="E90" s="34"/>
      <c r="F90" s="3"/>
    </row>
    <row r="91" spans="1:6" ht="16.5" customHeight="1" thickTop="1">
      <c r="A91" s="3"/>
      <c r="B91" s="3"/>
      <c r="C91" s="3"/>
      <c r="D91" s="3"/>
      <c r="E91" s="3"/>
      <c r="F91" s="3"/>
    </row>
  </sheetData>
  <mergeCells count="19">
    <mergeCell ref="B54:E54"/>
    <mergeCell ref="E2:E3"/>
    <mergeCell ref="B3:D3"/>
    <mergeCell ref="B2:D2"/>
    <mergeCell ref="B33:C33"/>
    <mergeCell ref="B34:C34"/>
    <mergeCell ref="B35:C35"/>
    <mergeCell ref="B36:C36"/>
    <mergeCell ref="B37:C37"/>
    <mergeCell ref="B58:D58"/>
    <mergeCell ref="B59:D59"/>
    <mergeCell ref="B5:C5"/>
    <mergeCell ref="B6:C6"/>
    <mergeCell ref="B7:C7"/>
    <mergeCell ref="B8:C8"/>
    <mergeCell ref="B9:C9"/>
    <mergeCell ref="B10:C10"/>
    <mergeCell ref="B11:C11"/>
    <mergeCell ref="B32:E32"/>
  </mergeCell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Event Expenses</vt:lpstr>
      <vt:lpstr>Event Incomes</vt:lpstr>
      <vt:lpstr>Event Budget Comparison Chart</vt:lpstr>
      <vt:lpstr>'Event Expenses'!Print_Titles</vt:lpstr>
      <vt:lpstr>'Event Incomes'!Print_Titles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Event Budget Excel Template;www.ExcelDataPro.com</cp:keywords>
  <cp:lastModifiedBy>Windows User</cp:lastModifiedBy>
  <cp:lastPrinted>2020-01-07T10:05:16Z</cp:lastPrinted>
  <dcterms:created xsi:type="dcterms:W3CDTF">2020-01-06T09:16:06Z</dcterms:created>
  <dcterms:modified xsi:type="dcterms:W3CDTF">2020-01-09T18:41:24Z</dcterms:modified>
</cp:coreProperties>
</file>