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2420" windowHeight="4590"/>
  </bookViews>
  <sheets>
    <sheet name="Property type" sheetId="11" r:id="rId1"/>
    <sheet name="Property Details" sheetId="9" r:id="rId2"/>
    <sheet name="Property Performance" sheetId="12" r:id="rId3"/>
    <sheet name="Tenants Details" sheetId="5" r:id="rId4"/>
    <sheet name="Maint. Exp. Details" sheetId="6" r:id="rId5"/>
    <sheet name="Service Providers Details" sheetId="7" r:id="rId6"/>
    <sheet name="Rent Ledger" sheetId="10" r:id="rId7"/>
    <sheet name="Rent Outstanding Report" sheetId="14" r:id="rId8"/>
    <sheet name="Late Fee Calculator" sheetId="16" r:id="rId9"/>
  </sheets>
  <calcPr calcId="124519"/>
</workbook>
</file>

<file path=xl/calcChain.xml><?xml version="1.0" encoding="utf-8"?>
<calcChain xmlns="http://schemas.openxmlformats.org/spreadsheetml/2006/main">
  <c r="BA24" i="10"/>
  <c r="BA25"/>
  <c r="BA26"/>
  <c r="BA27"/>
  <c r="BA28"/>
  <c r="BA29"/>
  <c r="BA30"/>
  <c r="BA31"/>
  <c r="BA32"/>
  <c r="BA33"/>
  <c r="BA34"/>
  <c r="BA35"/>
  <c r="BA36"/>
  <c r="BA37"/>
  <c r="BA38"/>
  <c r="BA39"/>
  <c r="BA40"/>
  <c r="BA41"/>
  <c r="BA42"/>
  <c r="BA43"/>
  <c r="BA44"/>
  <c r="BA45"/>
  <c r="BA46"/>
  <c r="BA47"/>
  <c r="BA48"/>
  <c r="BA49"/>
  <c r="BA50"/>
  <c r="BA51"/>
  <c r="BA52"/>
  <c r="BA53"/>
  <c r="E8" i="16"/>
  <c r="E6"/>
  <c r="C10"/>
  <c r="E4"/>
  <c r="F3" i="14"/>
  <c r="B5"/>
  <c r="C5" s="1"/>
  <c r="K8"/>
  <c r="B54"/>
  <c r="C54" s="1"/>
  <c r="B53"/>
  <c r="C53" s="1"/>
  <c r="B52"/>
  <c r="C52" s="1"/>
  <c r="B51"/>
  <c r="C51" s="1"/>
  <c r="B50"/>
  <c r="C50" s="1"/>
  <c r="B49"/>
  <c r="C49" s="1"/>
  <c r="B48"/>
  <c r="C48" s="1"/>
  <c r="B47"/>
  <c r="C47" s="1"/>
  <c r="B46"/>
  <c r="C46" s="1"/>
  <c r="B45"/>
  <c r="C45" s="1"/>
  <c r="B44"/>
  <c r="C44" s="1"/>
  <c r="B43"/>
  <c r="C43" s="1"/>
  <c r="B42"/>
  <c r="C42" s="1"/>
  <c r="B41"/>
  <c r="C41" s="1"/>
  <c r="B40"/>
  <c r="C40" s="1"/>
  <c r="B39"/>
  <c r="C39" s="1"/>
  <c r="B38"/>
  <c r="C38" s="1"/>
  <c r="B37"/>
  <c r="C37" s="1"/>
  <c r="B36"/>
  <c r="C36" s="1"/>
  <c r="B35"/>
  <c r="C35" s="1"/>
  <c r="B34"/>
  <c r="C34" s="1"/>
  <c r="B33"/>
  <c r="C33" s="1"/>
  <c r="B32"/>
  <c r="C32" s="1"/>
  <c r="B31"/>
  <c r="C31" s="1"/>
  <c r="B30"/>
  <c r="C30" s="1"/>
  <c r="B29"/>
  <c r="C29" s="1"/>
  <c r="B28"/>
  <c r="C28" s="1"/>
  <c r="B27"/>
  <c r="C27" s="1"/>
  <c r="B26"/>
  <c r="C26" s="1"/>
  <c r="B25"/>
  <c r="C25" s="1"/>
  <c r="B24"/>
  <c r="C24" s="1"/>
  <c r="B23"/>
  <c r="C23" s="1"/>
  <c r="B22"/>
  <c r="C22" s="1"/>
  <c r="B21"/>
  <c r="C21" s="1"/>
  <c r="B20"/>
  <c r="C20" s="1"/>
  <c r="B19"/>
  <c r="C19" s="1"/>
  <c r="B18"/>
  <c r="C18" s="1"/>
  <c r="B17"/>
  <c r="C17" s="1"/>
  <c r="B16"/>
  <c r="C16" s="1"/>
  <c r="B15"/>
  <c r="C15" s="1"/>
  <c r="B14"/>
  <c r="C14" s="1"/>
  <c r="B13"/>
  <c r="C13" s="1"/>
  <c r="B12"/>
  <c r="C12" s="1"/>
  <c r="B11"/>
  <c r="C11" s="1"/>
  <c r="B10"/>
  <c r="C10" s="1"/>
  <c r="B9"/>
  <c r="C9" s="1"/>
  <c r="B8"/>
  <c r="C8" s="1"/>
  <c r="B7"/>
  <c r="C7" s="1"/>
  <c r="B6"/>
  <c r="C6" s="1"/>
  <c r="O5" i="5"/>
  <c r="N5"/>
  <c r="M5"/>
  <c r="L5"/>
  <c r="K5"/>
  <c r="J5"/>
  <c r="H5"/>
  <c r="G5"/>
  <c r="F5"/>
  <c r="E5"/>
  <c r="D5"/>
  <c r="C5"/>
  <c r="AW54" i="10"/>
  <c r="AW53"/>
  <c r="AW52"/>
  <c r="AW51"/>
  <c r="AW50"/>
  <c r="AW49"/>
  <c r="AW48"/>
  <c r="AW47"/>
  <c r="AW46"/>
  <c r="AW45"/>
  <c r="AW44"/>
  <c r="AW43"/>
  <c r="AW42"/>
  <c r="AW41"/>
  <c r="AW40"/>
  <c r="AW39"/>
  <c r="AW38"/>
  <c r="AW37"/>
  <c r="AW36"/>
  <c r="AW35"/>
  <c r="AW34"/>
  <c r="AW33"/>
  <c r="AW32"/>
  <c r="AW31"/>
  <c r="AW30"/>
  <c r="AW29"/>
  <c r="AW28"/>
  <c r="AW27"/>
  <c r="AW26"/>
  <c r="AW25"/>
  <c r="AW24"/>
  <c r="AW23"/>
  <c r="AW22"/>
  <c r="AW21"/>
  <c r="AW20"/>
  <c r="AW19"/>
  <c r="AW18"/>
  <c r="AW17"/>
  <c r="AW16"/>
  <c r="AW15"/>
  <c r="AW14"/>
  <c r="AW13"/>
  <c r="AW12"/>
  <c r="AW11"/>
  <c r="AW10"/>
  <c r="AW9"/>
  <c r="AW8"/>
  <c r="AW7"/>
  <c r="AW6"/>
  <c r="AW5"/>
  <c r="AS6"/>
  <c r="AS7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"/>
  <c r="AO6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"/>
  <c r="AK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E5"/>
  <c r="F5" s="1"/>
  <c r="H5" s="1"/>
  <c r="D5" i="14" s="1"/>
  <c r="E6" i="10"/>
  <c r="F6" s="1"/>
  <c r="H6" s="1"/>
  <c r="D6" i="14" s="1"/>
  <c r="E7" i="10"/>
  <c r="F7" s="1"/>
  <c r="H7" s="1"/>
  <c r="D7" i="14" s="1"/>
  <c r="E8" i="10"/>
  <c r="F8" s="1"/>
  <c r="H8" s="1"/>
  <c r="D8" i="14" s="1"/>
  <c r="E9" i="10"/>
  <c r="F9" s="1"/>
  <c r="H9" s="1"/>
  <c r="D9" i="14" s="1"/>
  <c r="E10" i="10"/>
  <c r="F10" s="1"/>
  <c r="H10" s="1"/>
  <c r="D10" i="14" s="1"/>
  <c r="E11" i="10"/>
  <c r="F11" s="1"/>
  <c r="H11" s="1"/>
  <c r="D11" i="14" s="1"/>
  <c r="E12" i="10"/>
  <c r="F12" s="1"/>
  <c r="H12" s="1"/>
  <c r="D12" i="14" s="1"/>
  <c r="E13" i="10"/>
  <c r="F13" s="1"/>
  <c r="H13" s="1"/>
  <c r="D13" i="14" s="1"/>
  <c r="E14" i="10"/>
  <c r="F14" s="1"/>
  <c r="H14" s="1"/>
  <c r="D14" i="14" s="1"/>
  <c r="E15" i="10"/>
  <c r="F15" s="1"/>
  <c r="H15" s="1"/>
  <c r="D15" i="14" s="1"/>
  <c r="E16" i="10"/>
  <c r="F16" s="1"/>
  <c r="H16" s="1"/>
  <c r="D16" i="14" s="1"/>
  <c r="E17" i="10"/>
  <c r="F17" s="1"/>
  <c r="H17" s="1"/>
  <c r="D17" i="14" s="1"/>
  <c r="E18" i="10"/>
  <c r="F18" s="1"/>
  <c r="H18" s="1"/>
  <c r="D18" i="14" s="1"/>
  <c r="E19" i="10"/>
  <c r="F19" s="1"/>
  <c r="H19" s="1"/>
  <c r="D19" i="14" s="1"/>
  <c r="E20" i="10"/>
  <c r="F20" s="1"/>
  <c r="H20" s="1"/>
  <c r="D20" i="14" s="1"/>
  <c r="E21" i="10"/>
  <c r="F21" s="1"/>
  <c r="H21" s="1"/>
  <c r="D21" i="14" s="1"/>
  <c r="E22" i="10"/>
  <c r="F22" s="1"/>
  <c r="H22" s="1"/>
  <c r="D22" i="14" s="1"/>
  <c r="E23" i="10"/>
  <c r="F23" s="1"/>
  <c r="H23" s="1"/>
  <c r="D23" i="14" s="1"/>
  <c r="E24" i="10"/>
  <c r="F24" s="1"/>
  <c r="H24" s="1"/>
  <c r="D24" i="14" s="1"/>
  <c r="E25" i="10"/>
  <c r="F25" s="1"/>
  <c r="H25" s="1"/>
  <c r="D25" i="14" s="1"/>
  <c r="E26" i="10"/>
  <c r="F26" s="1"/>
  <c r="H26" s="1"/>
  <c r="D26" i="14" s="1"/>
  <c r="E27" i="10"/>
  <c r="F27" s="1"/>
  <c r="H27" s="1"/>
  <c r="D27" i="14" s="1"/>
  <c r="E28" i="10"/>
  <c r="F28" s="1"/>
  <c r="H28" s="1"/>
  <c r="D28" i="14" s="1"/>
  <c r="E29" i="10"/>
  <c r="F29" s="1"/>
  <c r="H29" s="1"/>
  <c r="D29" i="14" s="1"/>
  <c r="E30" i="10"/>
  <c r="F30" s="1"/>
  <c r="H30" s="1"/>
  <c r="D30" i="14" s="1"/>
  <c r="E31" i="10"/>
  <c r="F31" s="1"/>
  <c r="H31" s="1"/>
  <c r="D31" i="14" s="1"/>
  <c r="E32" i="10"/>
  <c r="F32" s="1"/>
  <c r="H32" s="1"/>
  <c r="D32" i="14" s="1"/>
  <c r="E33" i="10"/>
  <c r="F33" s="1"/>
  <c r="H33" s="1"/>
  <c r="D33" i="14" s="1"/>
  <c r="E34" i="10"/>
  <c r="F34" s="1"/>
  <c r="H34" s="1"/>
  <c r="D34" i="14" s="1"/>
  <c r="E35" i="10"/>
  <c r="F35" s="1"/>
  <c r="H35" s="1"/>
  <c r="D35" i="14" s="1"/>
  <c r="E36" i="10"/>
  <c r="F36" s="1"/>
  <c r="H36" s="1"/>
  <c r="D36" i="14" s="1"/>
  <c r="E37" i="10"/>
  <c r="F37" s="1"/>
  <c r="H37" s="1"/>
  <c r="D37" i="14" s="1"/>
  <c r="E38" i="10"/>
  <c r="F38" s="1"/>
  <c r="H38" s="1"/>
  <c r="D38" i="14" s="1"/>
  <c r="E39" i="10"/>
  <c r="F39" s="1"/>
  <c r="H39" s="1"/>
  <c r="D39" i="14" s="1"/>
  <c r="E40" i="10"/>
  <c r="F40" s="1"/>
  <c r="H40" s="1"/>
  <c r="D40" i="14" s="1"/>
  <c r="E41" i="10"/>
  <c r="F41" s="1"/>
  <c r="H41" s="1"/>
  <c r="D41" i="14" s="1"/>
  <c r="E42" i="10"/>
  <c r="F42" s="1"/>
  <c r="H42" s="1"/>
  <c r="D42" i="14" s="1"/>
  <c r="E43" i="10"/>
  <c r="F43" s="1"/>
  <c r="H43" s="1"/>
  <c r="D43" i="14" s="1"/>
  <c r="E44" i="10"/>
  <c r="F44" s="1"/>
  <c r="H44" s="1"/>
  <c r="D44" i="14" s="1"/>
  <c r="E45" i="10"/>
  <c r="F45" s="1"/>
  <c r="H45" s="1"/>
  <c r="D45" i="14" s="1"/>
  <c r="E46" i="10"/>
  <c r="F46" s="1"/>
  <c r="H46" s="1"/>
  <c r="D46" i="14" s="1"/>
  <c r="E47" i="10"/>
  <c r="F47" s="1"/>
  <c r="H47" s="1"/>
  <c r="D47" i="14" s="1"/>
  <c r="E48" i="10"/>
  <c r="F48" s="1"/>
  <c r="H48" s="1"/>
  <c r="D48" i="14" s="1"/>
  <c r="E49" i="10"/>
  <c r="F49" s="1"/>
  <c r="H49" s="1"/>
  <c r="D49" i="14" s="1"/>
  <c r="E50" i="10"/>
  <c r="F50" s="1"/>
  <c r="H50" s="1"/>
  <c r="D50" i="14" s="1"/>
  <c r="E51" i="10"/>
  <c r="F51" s="1"/>
  <c r="H51" s="1"/>
  <c r="D51" i="14" s="1"/>
  <c r="E52" i="10"/>
  <c r="F52" s="1"/>
  <c r="H52" s="1"/>
  <c r="D52" i="14" s="1"/>
  <c r="E53" i="10"/>
  <c r="F53" s="1"/>
  <c r="H53" s="1"/>
  <c r="D53" i="14" s="1"/>
  <c r="E54" i="10"/>
  <c r="F54" s="1"/>
  <c r="H54" s="1"/>
  <c r="D54" i="14" s="1"/>
  <c r="E3" i="12"/>
  <c r="AY55" i="10"/>
  <c r="AU55"/>
  <c r="AQ55"/>
  <c r="AM55"/>
  <c r="AI55"/>
  <c r="AE55"/>
  <c r="AA55"/>
  <c r="W55"/>
  <c r="S55"/>
  <c r="BA54"/>
  <c r="BA23"/>
  <c r="BA22"/>
  <c r="BA21"/>
  <c r="BA20"/>
  <c r="BA19"/>
  <c r="BA18"/>
  <c r="BA17"/>
  <c r="BA16"/>
  <c r="BA15"/>
  <c r="BA14"/>
  <c r="BA13"/>
  <c r="BA12"/>
  <c r="BA11"/>
  <c r="BA10"/>
  <c r="BA9"/>
  <c r="BA8"/>
  <c r="BA7"/>
  <c r="BA6"/>
  <c r="BA5"/>
  <c r="F5" i="12" s="1"/>
  <c r="O55" i="10"/>
  <c r="K55"/>
  <c r="G55"/>
  <c r="C3"/>
  <c r="AB6" i="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5"/>
  <c r="F6" i="12" s="1"/>
  <c r="AA55" i="6"/>
  <c r="Y55"/>
  <c r="W55"/>
  <c r="U55"/>
  <c r="S55"/>
  <c r="Q55"/>
  <c r="O55"/>
  <c r="M55"/>
  <c r="K55"/>
  <c r="I55"/>
  <c r="G55"/>
  <c r="E55"/>
  <c r="E8" i="5"/>
  <c r="C3" i="6"/>
  <c r="B8" i="9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C6" i="12" l="1"/>
  <c r="C8"/>
  <c r="C7"/>
  <c r="E10" i="16"/>
  <c r="J52" i="10"/>
  <c r="L52" s="1"/>
  <c r="E52" i="14" s="1"/>
  <c r="J48" i="10"/>
  <c r="L48" s="1"/>
  <c r="E48" i="14" s="1"/>
  <c r="J44" i="10"/>
  <c r="L44" s="1"/>
  <c r="E44" i="14" s="1"/>
  <c r="J40" i="10"/>
  <c r="L40" s="1"/>
  <c r="E40" i="14" s="1"/>
  <c r="J36" i="10"/>
  <c r="L36" s="1"/>
  <c r="E36" i="14" s="1"/>
  <c r="J32" i="10"/>
  <c r="L32" s="1"/>
  <c r="E32" i="14" s="1"/>
  <c r="J28" i="10"/>
  <c r="L28" s="1"/>
  <c r="E28" i="14" s="1"/>
  <c r="J24" i="10"/>
  <c r="L24" s="1"/>
  <c r="E24" i="14" s="1"/>
  <c r="J20" i="10"/>
  <c r="L20" s="1"/>
  <c r="E20" i="14" s="1"/>
  <c r="J16" i="10"/>
  <c r="L16" s="1"/>
  <c r="E16" i="14" s="1"/>
  <c r="J12" i="10"/>
  <c r="L12" s="1"/>
  <c r="E12" i="14" s="1"/>
  <c r="J8" i="10"/>
  <c r="L8" s="1"/>
  <c r="E8" i="14" s="1"/>
  <c r="J53" i="10"/>
  <c r="L53" s="1"/>
  <c r="E53" i="14" s="1"/>
  <c r="J49" i="10"/>
  <c r="L49" s="1"/>
  <c r="E49" i="14" s="1"/>
  <c r="J45" i="10"/>
  <c r="L45" s="1"/>
  <c r="E45" i="14" s="1"/>
  <c r="J41" i="10"/>
  <c r="L41" s="1"/>
  <c r="E41" i="14" s="1"/>
  <c r="J37" i="10"/>
  <c r="L37" s="1"/>
  <c r="E37" i="14" s="1"/>
  <c r="J33" i="10"/>
  <c r="L33" s="1"/>
  <c r="E33" i="14" s="1"/>
  <c r="J29" i="10"/>
  <c r="L29" s="1"/>
  <c r="E29" i="14" s="1"/>
  <c r="J25" i="10"/>
  <c r="L25" s="1"/>
  <c r="E25" i="14" s="1"/>
  <c r="J21" i="10"/>
  <c r="L21" s="1"/>
  <c r="E21" i="14" s="1"/>
  <c r="J17" i="10"/>
  <c r="L17" s="1"/>
  <c r="E17" i="14" s="1"/>
  <c r="J13" i="10"/>
  <c r="L13" s="1"/>
  <c r="E13" i="14" s="1"/>
  <c r="J9" i="10"/>
  <c r="L9" s="1"/>
  <c r="E9" i="14" s="1"/>
  <c r="J5" i="10"/>
  <c r="L5" s="1"/>
  <c r="E5" i="14" s="1"/>
  <c r="I40" i="5"/>
  <c r="I36"/>
  <c r="I32"/>
  <c r="I28"/>
  <c r="I24"/>
  <c r="I20"/>
  <c r="I16"/>
  <c r="I12"/>
  <c r="C5" i="12"/>
  <c r="F4"/>
  <c r="I11" i="5"/>
  <c r="I5" s="1"/>
  <c r="I37"/>
  <c r="I33"/>
  <c r="I29"/>
  <c r="I25"/>
  <c r="I21"/>
  <c r="I17"/>
  <c r="I13"/>
  <c r="I38"/>
  <c r="I34"/>
  <c r="I30"/>
  <c r="I26"/>
  <c r="I22"/>
  <c r="I18"/>
  <c r="I14"/>
  <c r="I39"/>
  <c r="I35"/>
  <c r="I31"/>
  <c r="I27"/>
  <c r="I23"/>
  <c r="I19"/>
  <c r="I15"/>
  <c r="J51" i="10"/>
  <c r="L51" s="1"/>
  <c r="J47"/>
  <c r="L47" s="1"/>
  <c r="E47" i="14" s="1"/>
  <c r="J43" i="10"/>
  <c r="L43" s="1"/>
  <c r="E43" i="14" s="1"/>
  <c r="J39" i="10"/>
  <c r="L39" s="1"/>
  <c r="E39" i="14" s="1"/>
  <c r="J35" i="10"/>
  <c r="L35" s="1"/>
  <c r="J31"/>
  <c r="L31" s="1"/>
  <c r="E31" i="14" s="1"/>
  <c r="J27" i="10"/>
  <c r="L27" s="1"/>
  <c r="E27" i="14" s="1"/>
  <c r="J23" i="10"/>
  <c r="L23" s="1"/>
  <c r="E23" i="14" s="1"/>
  <c r="J19" i="10"/>
  <c r="L19" s="1"/>
  <c r="J15"/>
  <c r="L15" s="1"/>
  <c r="E15" i="14" s="1"/>
  <c r="J11" i="10"/>
  <c r="L11" s="1"/>
  <c r="E11" i="14" s="1"/>
  <c r="J7" i="10"/>
  <c r="L7" s="1"/>
  <c r="E7" i="14" s="1"/>
  <c r="J54" i="10"/>
  <c r="L54" s="1"/>
  <c r="J50"/>
  <c r="L50" s="1"/>
  <c r="E50" i="14" s="1"/>
  <c r="J46" i="10"/>
  <c r="L46" s="1"/>
  <c r="E46" i="14" s="1"/>
  <c r="J42" i="10"/>
  <c r="L42" s="1"/>
  <c r="J38"/>
  <c r="L38" s="1"/>
  <c r="J34"/>
  <c r="L34" s="1"/>
  <c r="E34" i="14" s="1"/>
  <c r="J30" i="10"/>
  <c r="L30" s="1"/>
  <c r="E30" i="14" s="1"/>
  <c r="J26" i="10"/>
  <c r="L26" s="1"/>
  <c r="J22"/>
  <c r="L22" s="1"/>
  <c r="J18"/>
  <c r="L18" s="1"/>
  <c r="E18" i="14" s="1"/>
  <c r="J14" i="10"/>
  <c r="L14" s="1"/>
  <c r="J10"/>
  <c r="L10" s="1"/>
  <c r="J6"/>
  <c r="L6" s="1"/>
  <c r="N50"/>
  <c r="P50" s="1"/>
  <c r="F50" i="14" s="1"/>
  <c r="N46" i="10"/>
  <c r="P46" s="1"/>
  <c r="F46" i="14" s="1"/>
  <c r="N43" i="10"/>
  <c r="P43" s="1"/>
  <c r="F43" i="14" s="1"/>
  <c r="N48" i="10"/>
  <c r="P48" s="1"/>
  <c r="N47"/>
  <c r="P47" s="1"/>
  <c r="N45"/>
  <c r="P45" s="1"/>
  <c r="N41"/>
  <c r="P41" s="1"/>
  <c r="N25"/>
  <c r="P25" s="1"/>
  <c r="N13"/>
  <c r="P13" s="1"/>
  <c r="N9"/>
  <c r="P9" s="1"/>
  <c r="H55"/>
  <c r="BA55"/>
  <c r="F7" i="12"/>
  <c r="AB55" i="6"/>
  <c r="N17" i="10" l="1"/>
  <c r="P17" s="1"/>
  <c r="F17" i="14" s="1"/>
  <c r="N15" i="10"/>
  <c r="P15" s="1"/>
  <c r="F15" i="14" s="1"/>
  <c r="F8" i="12"/>
  <c r="R46" i="10"/>
  <c r="T46" s="1"/>
  <c r="G46" i="14" s="1"/>
  <c r="N33" i="10"/>
  <c r="P33" s="1"/>
  <c r="F33" i="14" s="1"/>
  <c r="N32" i="10"/>
  <c r="P32" s="1"/>
  <c r="R32" s="1"/>
  <c r="T32" s="1"/>
  <c r="N49"/>
  <c r="P49" s="1"/>
  <c r="N16"/>
  <c r="P16" s="1"/>
  <c r="R16" s="1"/>
  <c r="T16" s="1"/>
  <c r="R50"/>
  <c r="T50" s="1"/>
  <c r="G50" i="14" s="1"/>
  <c r="N18" i="10"/>
  <c r="P18" s="1"/>
  <c r="F18" i="14" s="1"/>
  <c r="N29" i="10"/>
  <c r="P29" s="1"/>
  <c r="N28"/>
  <c r="P28" s="1"/>
  <c r="F28" i="14" s="1"/>
  <c r="N31" i="10"/>
  <c r="P31" s="1"/>
  <c r="F31" i="14" s="1"/>
  <c r="N12" i="10"/>
  <c r="P12" s="1"/>
  <c r="N44"/>
  <c r="P44" s="1"/>
  <c r="F44" i="14" s="1"/>
  <c r="N21" i="10"/>
  <c r="P21" s="1"/>
  <c r="F21" i="14" s="1"/>
  <c r="N37" i="10"/>
  <c r="P37" s="1"/>
  <c r="F37" i="14" s="1"/>
  <c r="N53" i="10"/>
  <c r="P53" s="1"/>
  <c r="R53" s="1"/>
  <c r="T53" s="1"/>
  <c r="N20"/>
  <c r="P20" s="1"/>
  <c r="N23"/>
  <c r="P23" s="1"/>
  <c r="F23" i="14" s="1"/>
  <c r="N5" i="10"/>
  <c r="P5" s="1"/>
  <c r="F5" i="14" s="1"/>
  <c r="N36" i="10"/>
  <c r="P36" s="1"/>
  <c r="F36" i="14" s="1"/>
  <c r="N52" i="10"/>
  <c r="P52" s="1"/>
  <c r="N7"/>
  <c r="P7" s="1"/>
  <c r="R7" s="1"/>
  <c r="T7" s="1"/>
  <c r="N39"/>
  <c r="P39" s="1"/>
  <c r="F39" i="14" s="1"/>
  <c r="R9" i="10"/>
  <c r="T9" s="1"/>
  <c r="F9" i="14"/>
  <c r="F32"/>
  <c r="R12" i="10"/>
  <c r="T12" s="1"/>
  <c r="F12" i="14"/>
  <c r="R44" i="10"/>
  <c r="T44" s="1"/>
  <c r="N10"/>
  <c r="P10" s="1"/>
  <c r="E10" i="14"/>
  <c r="N26" i="10"/>
  <c r="P26" s="1"/>
  <c r="E26" i="14"/>
  <c r="N42" i="10"/>
  <c r="P42" s="1"/>
  <c r="E42" i="14"/>
  <c r="R43" i="10"/>
  <c r="T43" s="1"/>
  <c r="N27"/>
  <c r="P27" s="1"/>
  <c r="N34"/>
  <c r="P34" s="1"/>
  <c r="R41"/>
  <c r="T41" s="1"/>
  <c r="F41" i="14"/>
  <c r="V46" i="10"/>
  <c r="X46" s="1"/>
  <c r="R49"/>
  <c r="T49" s="1"/>
  <c r="F49" i="14"/>
  <c r="N6" i="10"/>
  <c r="P6" s="1"/>
  <c r="E6" i="14"/>
  <c r="N22" i="10"/>
  <c r="P22" s="1"/>
  <c r="E22" i="14"/>
  <c r="N38" i="10"/>
  <c r="P38" s="1"/>
  <c r="E38" i="14"/>
  <c r="N54" i="10"/>
  <c r="P54" s="1"/>
  <c r="E54" i="14"/>
  <c r="N19" i="10"/>
  <c r="P19" s="1"/>
  <c r="E19" i="14"/>
  <c r="N35" i="10"/>
  <c r="P35" s="1"/>
  <c r="E35" i="14"/>
  <c r="N51" i="10"/>
  <c r="P51" s="1"/>
  <c r="E51" i="14"/>
  <c r="N8" i="10"/>
  <c r="P8" s="1"/>
  <c r="N24"/>
  <c r="P24" s="1"/>
  <c r="N40"/>
  <c r="P40" s="1"/>
  <c r="N11"/>
  <c r="P11" s="1"/>
  <c r="N30"/>
  <c r="P30" s="1"/>
  <c r="R25"/>
  <c r="T25" s="1"/>
  <c r="F25" i="14"/>
  <c r="R48" i="10"/>
  <c r="T48" s="1"/>
  <c r="F48" i="14"/>
  <c r="N14" i="10"/>
  <c r="P14" s="1"/>
  <c r="E14" i="14"/>
  <c r="R13" i="10"/>
  <c r="T13" s="1"/>
  <c r="F13" i="14"/>
  <c r="R29" i="10"/>
  <c r="T29" s="1"/>
  <c r="F29" i="14"/>
  <c r="R45" i="10"/>
  <c r="T45" s="1"/>
  <c r="F45" i="14"/>
  <c r="R15" i="10"/>
  <c r="T15" s="1"/>
  <c r="R47"/>
  <c r="T47" s="1"/>
  <c r="F47" i="14"/>
  <c r="R20" i="10"/>
  <c r="T20" s="1"/>
  <c r="F20" i="14"/>
  <c r="R52" i="10"/>
  <c r="T52" s="1"/>
  <c r="F52" i="14"/>
  <c r="L55" i="10"/>
  <c r="R17" l="1"/>
  <c r="T17" s="1"/>
  <c r="G17" i="14" s="1"/>
  <c r="R33" i="10"/>
  <c r="T33" s="1"/>
  <c r="G33" i="14" s="1"/>
  <c r="F16"/>
  <c r="R5" i="10"/>
  <c r="T5" s="1"/>
  <c r="R36"/>
  <c r="T36" s="1"/>
  <c r="G36" i="14" s="1"/>
  <c r="F53"/>
  <c r="V50" i="10"/>
  <c r="X50" s="1"/>
  <c r="H50" i="14" s="1"/>
  <c r="R18" i="10"/>
  <c r="T18" s="1"/>
  <c r="V18" s="1"/>
  <c r="X18" s="1"/>
  <c r="R31"/>
  <c r="T31" s="1"/>
  <c r="V31" s="1"/>
  <c r="X31" s="1"/>
  <c r="R39"/>
  <c r="T39" s="1"/>
  <c r="G39" i="14" s="1"/>
  <c r="R28" i="10"/>
  <c r="T28" s="1"/>
  <c r="V28" s="1"/>
  <c r="X28" s="1"/>
  <c r="R37"/>
  <c r="T37" s="1"/>
  <c r="G37" i="14" s="1"/>
  <c r="R21" i="10"/>
  <c r="T21" s="1"/>
  <c r="G21" i="14" s="1"/>
  <c r="F7"/>
  <c r="R23" i="10"/>
  <c r="T23" s="1"/>
  <c r="G23" i="14" s="1"/>
  <c r="R40" i="10"/>
  <c r="T40" s="1"/>
  <c r="F40" i="14"/>
  <c r="R38" i="10"/>
  <c r="T38" s="1"/>
  <c r="F38" i="14"/>
  <c r="R42" i="10"/>
  <c r="T42" s="1"/>
  <c r="F42" i="14"/>
  <c r="V32" i="10"/>
  <c r="X32" s="1"/>
  <c r="G32" i="14"/>
  <c r="V9" i="10"/>
  <c r="X9" s="1"/>
  <c r="G9" i="14"/>
  <c r="V52" i="10"/>
  <c r="X52" s="1"/>
  <c r="G52" i="14"/>
  <c r="V20" i="10"/>
  <c r="X20" s="1"/>
  <c r="G20" i="14"/>
  <c r="V47" i="10"/>
  <c r="X47" s="1"/>
  <c r="G47" i="14"/>
  <c r="V45" i="10"/>
  <c r="X45" s="1"/>
  <c r="G45" i="14"/>
  <c r="V13" i="10"/>
  <c r="X13" s="1"/>
  <c r="G13" i="14"/>
  <c r="V48" i="10"/>
  <c r="X48" s="1"/>
  <c r="G48" i="14"/>
  <c r="V7" i="10"/>
  <c r="X7" s="1"/>
  <c r="G7" i="14"/>
  <c r="F11"/>
  <c r="R11" i="10"/>
  <c r="T11" s="1"/>
  <c r="R34"/>
  <c r="T34" s="1"/>
  <c r="F34" i="14"/>
  <c r="R51" i="10"/>
  <c r="T51" s="1"/>
  <c r="F51" i="14"/>
  <c r="F27"/>
  <c r="R27" i="10"/>
  <c r="T27" s="1"/>
  <c r="R10"/>
  <c r="T10" s="1"/>
  <c r="F10" i="14"/>
  <c r="R30" i="10"/>
  <c r="T30" s="1"/>
  <c r="F30" i="14"/>
  <c r="R8" i="10"/>
  <c r="T8" s="1"/>
  <c r="F8" i="14"/>
  <c r="R54" i="10"/>
  <c r="T54" s="1"/>
  <c r="F54" i="14"/>
  <c r="R22" i="10"/>
  <c r="T22" s="1"/>
  <c r="F22" i="14"/>
  <c r="V5" i="10"/>
  <c r="X5" s="1"/>
  <c r="G5" i="14"/>
  <c r="V49" i="10"/>
  <c r="X49" s="1"/>
  <c r="G49" i="14"/>
  <c r="V41" i="10"/>
  <c r="X41" s="1"/>
  <c r="G41" i="14"/>
  <c r="V43" i="10"/>
  <c r="X43" s="1"/>
  <c r="G43" i="14"/>
  <c r="R26" i="10"/>
  <c r="T26" s="1"/>
  <c r="F26" i="14"/>
  <c r="V44" i="10"/>
  <c r="X44" s="1"/>
  <c r="G44" i="14"/>
  <c r="V12" i="10"/>
  <c r="X12" s="1"/>
  <c r="G12" i="14"/>
  <c r="V53" i="10"/>
  <c r="X53" s="1"/>
  <c r="G53" i="14"/>
  <c r="R19" i="10"/>
  <c r="T19" s="1"/>
  <c r="F19" i="14"/>
  <c r="R6" i="10"/>
  <c r="T6" s="1"/>
  <c r="F6" i="14"/>
  <c r="Z46" i="10"/>
  <c r="AB46" s="1"/>
  <c r="H46" i="14"/>
  <c r="R35" i="10"/>
  <c r="T35" s="1"/>
  <c r="F35" i="14"/>
  <c r="V36" i="10"/>
  <c r="X36" s="1"/>
  <c r="V15"/>
  <c r="X15" s="1"/>
  <c r="G15" i="14"/>
  <c r="V29" i="10"/>
  <c r="X29" s="1"/>
  <c r="G29" i="14"/>
  <c r="R14" i="10"/>
  <c r="T14" s="1"/>
  <c r="F14" i="14"/>
  <c r="V16" i="10"/>
  <c r="X16" s="1"/>
  <c r="G16" i="14"/>
  <c r="V25" i="10"/>
  <c r="X25" s="1"/>
  <c r="G25" i="14"/>
  <c r="R24" i="10"/>
  <c r="T24" s="1"/>
  <c r="F24" i="14"/>
  <c r="P55" i="10"/>
  <c r="G31" i="14" l="1"/>
  <c r="V17" i="10"/>
  <c r="X17" s="1"/>
  <c r="H17" i="14" s="1"/>
  <c r="V39" i="10"/>
  <c r="X39" s="1"/>
  <c r="H39" i="14" s="1"/>
  <c r="V33" i="10"/>
  <c r="X33" s="1"/>
  <c r="H33" i="14" s="1"/>
  <c r="G18"/>
  <c r="V37" i="10"/>
  <c r="X37" s="1"/>
  <c r="H37" i="14" s="1"/>
  <c r="Z50" i="10"/>
  <c r="AB50" s="1"/>
  <c r="I50" i="14" s="1"/>
  <c r="G28"/>
  <c r="V21" i="10"/>
  <c r="X21" s="1"/>
  <c r="H21" i="14" s="1"/>
  <c r="V23" i="10"/>
  <c r="X23" s="1"/>
  <c r="H23" i="14" s="1"/>
  <c r="Z16" i="10"/>
  <c r="AB16" s="1"/>
  <c r="H16" i="14"/>
  <c r="V35" i="10"/>
  <c r="X35" s="1"/>
  <c r="G35" i="14"/>
  <c r="V19" i="10"/>
  <c r="X19" s="1"/>
  <c r="G19" i="14"/>
  <c r="Z12" i="10"/>
  <c r="AB12" s="1"/>
  <c r="H12" i="14"/>
  <c r="Z49" i="10"/>
  <c r="AB49" s="1"/>
  <c r="H49" i="14"/>
  <c r="V8" i="10"/>
  <c r="X8" s="1"/>
  <c r="G8" i="14"/>
  <c r="V34" i="10"/>
  <c r="X34" s="1"/>
  <c r="G34" i="14"/>
  <c r="Z7" i="10"/>
  <c r="AB7" s="1"/>
  <c r="H7" i="14"/>
  <c r="Z13" i="10"/>
  <c r="AB13" s="1"/>
  <c r="H13" i="14"/>
  <c r="Z47" i="10"/>
  <c r="AB47" s="1"/>
  <c r="H47" i="14"/>
  <c r="Z52" i="10"/>
  <c r="AB52" s="1"/>
  <c r="H52" i="14"/>
  <c r="Z32" i="10"/>
  <c r="AB32" s="1"/>
  <c r="H32" i="14"/>
  <c r="Z31" i="10"/>
  <c r="AB31" s="1"/>
  <c r="H31" i="14"/>
  <c r="V40" i="10"/>
  <c r="X40" s="1"/>
  <c r="G40" i="14"/>
  <c r="V24" i="10"/>
  <c r="X24" s="1"/>
  <c r="G24" i="14"/>
  <c r="AD50" i="10"/>
  <c r="AF50" s="1"/>
  <c r="Z41"/>
  <c r="AB41" s="1"/>
  <c r="H41" i="14"/>
  <c r="Z18" i="10"/>
  <c r="AB18" s="1"/>
  <c r="H18" i="14"/>
  <c r="V14" i="10"/>
  <c r="X14" s="1"/>
  <c r="G14" i="14"/>
  <c r="Z36" i="10"/>
  <c r="AB36" s="1"/>
  <c r="H36" i="14"/>
  <c r="Z44" i="10"/>
  <c r="AB44" s="1"/>
  <c r="H44" i="14"/>
  <c r="V54" i="10"/>
  <c r="X54" s="1"/>
  <c r="G54" i="14"/>
  <c r="V51" i="10"/>
  <c r="X51" s="1"/>
  <c r="G51" i="14"/>
  <c r="Z45" i="10"/>
  <c r="AB45" s="1"/>
  <c r="H45" i="14"/>
  <c r="Z20" i="10"/>
  <c r="AB20" s="1"/>
  <c r="H20" i="14"/>
  <c r="Z9" i="10"/>
  <c r="AB9" s="1"/>
  <c r="H9" i="14"/>
  <c r="Z37" i="10"/>
  <c r="AB37" s="1"/>
  <c r="V42"/>
  <c r="X42" s="1"/>
  <c r="G42" i="14"/>
  <c r="V38" i="10"/>
  <c r="X38" s="1"/>
  <c r="G38" i="14"/>
  <c r="Z29" i="10"/>
  <c r="AB29" s="1"/>
  <c r="H29" i="14"/>
  <c r="AD46" i="10"/>
  <c r="AF46" s="1"/>
  <c r="I46" i="14"/>
  <c r="V26" i="10"/>
  <c r="X26" s="1"/>
  <c r="G26" i="14"/>
  <c r="V22" i="10"/>
  <c r="X22" s="1"/>
  <c r="G22" i="14"/>
  <c r="V10" i="10"/>
  <c r="X10" s="1"/>
  <c r="G10" i="14"/>
  <c r="Z25" i="10"/>
  <c r="AB25" s="1"/>
  <c r="H25" i="14"/>
  <c r="Z15" i="10"/>
  <c r="AB15" s="1"/>
  <c r="H15" i="14"/>
  <c r="Z28" i="10"/>
  <c r="AB28" s="1"/>
  <c r="H28" i="14"/>
  <c r="V6" i="10"/>
  <c r="X6" s="1"/>
  <c r="G6" i="14"/>
  <c r="Z53" i="10"/>
  <c r="AB53" s="1"/>
  <c r="H53" i="14"/>
  <c r="Z43" i="10"/>
  <c r="AB43" s="1"/>
  <c r="H43" i="14"/>
  <c r="Z5" i="10"/>
  <c r="AB5" s="1"/>
  <c r="H5" i="14"/>
  <c r="V30" i="10"/>
  <c r="X30" s="1"/>
  <c r="G30" i="14"/>
  <c r="Z48" i="10"/>
  <c r="AB48" s="1"/>
  <c r="H48" i="14"/>
  <c r="V27" i="10"/>
  <c r="X27" s="1"/>
  <c r="G27" i="14"/>
  <c r="V11" i="10"/>
  <c r="X11" s="1"/>
  <c r="G11" i="14"/>
  <c r="T55" i="10"/>
  <c r="Z17" l="1"/>
  <c r="AB17" s="1"/>
  <c r="I17" i="14" s="1"/>
  <c r="Z39" i="10"/>
  <c r="AB39" s="1"/>
  <c r="I39" i="14" s="1"/>
  <c r="Z33" i="10"/>
  <c r="AB33" s="1"/>
  <c r="I33" i="14" s="1"/>
  <c r="Z21" i="10"/>
  <c r="AB21" s="1"/>
  <c r="I21" i="14" s="1"/>
  <c r="Z23" i="10"/>
  <c r="AB23" s="1"/>
  <c r="AD23" s="1"/>
  <c r="AF23" s="1"/>
  <c r="AD43"/>
  <c r="AF43" s="1"/>
  <c r="I43" i="14"/>
  <c r="AD29" i="10"/>
  <c r="AF29" s="1"/>
  <c r="I29" i="14"/>
  <c r="Z54" i="10"/>
  <c r="AB54" s="1"/>
  <c r="H54" i="14"/>
  <c r="AD18" i="10"/>
  <c r="AF18" s="1"/>
  <c r="I18" i="14"/>
  <c r="Z24" i="10"/>
  <c r="AB24" s="1"/>
  <c r="H24" i="14"/>
  <c r="AD32" i="10"/>
  <c r="AF32" s="1"/>
  <c r="I32" i="14"/>
  <c r="AD47" i="10"/>
  <c r="AF47" s="1"/>
  <c r="I47" i="14"/>
  <c r="AD7" i="10"/>
  <c r="AF7" s="1"/>
  <c r="I7" i="14"/>
  <c r="AD49" i="10"/>
  <c r="AF49" s="1"/>
  <c r="I49" i="14"/>
  <c r="Z19" i="10"/>
  <c r="AB19" s="1"/>
  <c r="H19" i="14"/>
  <c r="AD16" i="10"/>
  <c r="AF16" s="1"/>
  <c r="I16" i="14"/>
  <c r="Z27" i="10"/>
  <c r="AB27" s="1"/>
  <c r="H27" i="14"/>
  <c r="AD15" i="10"/>
  <c r="AF15" s="1"/>
  <c r="I15" i="14"/>
  <c r="Z10" i="10"/>
  <c r="AB10" s="1"/>
  <c r="H10" i="14"/>
  <c r="Z42" i="10"/>
  <c r="AB42" s="1"/>
  <c r="H42" i="14"/>
  <c r="AD9" i="10"/>
  <c r="AF9" s="1"/>
  <c r="I9" i="14"/>
  <c r="AD44" i="10"/>
  <c r="AF44" s="1"/>
  <c r="I44" i="14"/>
  <c r="Z11" i="10"/>
  <c r="AB11" s="1"/>
  <c r="H11" i="14"/>
  <c r="AD53" i="10"/>
  <c r="AF53" s="1"/>
  <c r="I53" i="14"/>
  <c r="AD25" i="10"/>
  <c r="AF25" s="1"/>
  <c r="I25" i="14"/>
  <c r="AH46" i="10"/>
  <c r="AJ46" s="1"/>
  <c r="J46" i="14"/>
  <c r="AD37" i="10"/>
  <c r="AF37" s="1"/>
  <c r="I37" i="14"/>
  <c r="Z51" i="10"/>
  <c r="AB51" s="1"/>
  <c r="H51" i="14"/>
  <c r="AD39" i="10"/>
  <c r="AF39" s="1"/>
  <c r="AD41"/>
  <c r="AF41" s="1"/>
  <c r="I41" i="14"/>
  <c r="Z40" i="10"/>
  <c r="AB40" s="1"/>
  <c r="H40" i="14"/>
  <c r="AD31" i="10"/>
  <c r="AF31" s="1"/>
  <c r="I31" i="14"/>
  <c r="AD13" i="10"/>
  <c r="AF13" s="1"/>
  <c r="I13" i="14"/>
  <c r="Z34" i="10"/>
  <c r="AB34" s="1"/>
  <c r="H34" i="14"/>
  <c r="Z8" i="10"/>
  <c r="AB8" s="1"/>
  <c r="H8" i="14"/>
  <c r="AD12" i="10"/>
  <c r="AF12" s="1"/>
  <c r="I12" i="14"/>
  <c r="Z35" i="10"/>
  <c r="AB35" s="1"/>
  <c r="H35" i="14"/>
  <c r="Z30" i="10"/>
  <c r="AB30" s="1"/>
  <c r="H30" i="14"/>
  <c r="Z6" i="10"/>
  <c r="AB6" s="1"/>
  <c r="H6" i="14"/>
  <c r="Z26" i="10"/>
  <c r="AB26" s="1"/>
  <c r="H26" i="14"/>
  <c r="AD45" i="10"/>
  <c r="AF45" s="1"/>
  <c r="I45" i="14"/>
  <c r="AD36" i="10"/>
  <c r="AF36" s="1"/>
  <c r="I36" i="14"/>
  <c r="AD48" i="10"/>
  <c r="AF48" s="1"/>
  <c r="I48" i="14"/>
  <c r="AD5" i="10"/>
  <c r="AF5" s="1"/>
  <c r="I5" i="14"/>
  <c r="AD28" i="10"/>
  <c r="AF28" s="1"/>
  <c r="I28" i="14"/>
  <c r="Z22" i="10"/>
  <c r="AB22" s="1"/>
  <c r="H22" i="14"/>
  <c r="Z38" i="10"/>
  <c r="AB38" s="1"/>
  <c r="H38" i="14"/>
  <c r="AD20" i="10"/>
  <c r="AF20" s="1"/>
  <c r="I20" i="14"/>
  <c r="Z14" i="10"/>
  <c r="AB14" s="1"/>
  <c r="H14" i="14"/>
  <c r="AH50" i="10"/>
  <c r="AJ50" s="1"/>
  <c r="J50" i="14"/>
  <c r="AD52" i="10"/>
  <c r="AF52" s="1"/>
  <c r="I52" i="14"/>
  <c r="X55" i="10"/>
  <c r="AD17" l="1"/>
  <c r="AF17" s="1"/>
  <c r="J17" i="14" s="1"/>
  <c r="AD33" i="10"/>
  <c r="AF33" s="1"/>
  <c r="J33" i="14" s="1"/>
  <c r="AD21" i="10"/>
  <c r="AF21" s="1"/>
  <c r="J21" i="14" s="1"/>
  <c r="I23"/>
  <c r="AH48" i="10"/>
  <c r="AJ48" s="1"/>
  <c r="J48" i="14"/>
  <c r="AD6" i="10"/>
  <c r="AF6" s="1"/>
  <c r="I6" i="14"/>
  <c r="AD8" i="10"/>
  <c r="AF8" s="1"/>
  <c r="I8" i="14"/>
  <c r="AH39" i="10"/>
  <c r="AJ39" s="1"/>
  <c r="J39" i="14"/>
  <c r="AH44" i="10"/>
  <c r="AJ44" s="1"/>
  <c r="J44" i="14"/>
  <c r="AD42" i="10"/>
  <c r="AF42" s="1"/>
  <c r="I42" i="14"/>
  <c r="AH15" i="10"/>
  <c r="AJ15" s="1"/>
  <c r="J15" i="14"/>
  <c r="AH16" i="10"/>
  <c r="AJ16" s="1"/>
  <c r="J16" i="14"/>
  <c r="AH49" i="10"/>
  <c r="AJ49" s="1"/>
  <c r="J49" i="14"/>
  <c r="AH7" i="10"/>
  <c r="AJ7" s="1"/>
  <c r="J7" i="14"/>
  <c r="AH32" i="10"/>
  <c r="AJ32" s="1"/>
  <c r="J32" i="14"/>
  <c r="AD24" i="10"/>
  <c r="AF24" s="1"/>
  <c r="I24" i="14"/>
  <c r="AD54" i="10"/>
  <c r="AF54" s="1"/>
  <c r="I54" i="14"/>
  <c r="AH43" i="10"/>
  <c r="AJ43" s="1"/>
  <c r="J43" i="14"/>
  <c r="AL50" i="10"/>
  <c r="AN50" s="1"/>
  <c r="K50" i="14"/>
  <c r="AH28" i="10"/>
  <c r="AJ28" s="1"/>
  <c r="J28" i="14"/>
  <c r="AD35" i="10"/>
  <c r="AF35" s="1"/>
  <c r="I35" i="14"/>
  <c r="AD40" i="10"/>
  <c r="AF40" s="1"/>
  <c r="I40" i="14"/>
  <c r="AH25" i="10"/>
  <c r="AJ25" s="1"/>
  <c r="J25" i="14"/>
  <c r="AH52" i="10"/>
  <c r="AJ52" s="1"/>
  <c r="J52" i="14"/>
  <c r="AH20" i="10"/>
  <c r="AJ20" s="1"/>
  <c r="J20" i="14"/>
  <c r="AH36" i="10"/>
  <c r="AJ36" s="1"/>
  <c r="J36" i="14"/>
  <c r="AD30" i="10"/>
  <c r="AF30" s="1"/>
  <c r="I30" i="14"/>
  <c r="AH12" i="10"/>
  <c r="AJ12" s="1"/>
  <c r="J12" i="14"/>
  <c r="AH31" i="10"/>
  <c r="AJ31" s="1"/>
  <c r="J31" i="14"/>
  <c r="AD51" i="10"/>
  <c r="AF51" s="1"/>
  <c r="I51" i="14"/>
  <c r="AH53" i="10"/>
  <c r="AJ53" s="1"/>
  <c r="J53" i="14"/>
  <c r="AD27" i="10"/>
  <c r="AF27" s="1"/>
  <c r="I27" i="14"/>
  <c r="AD19" i="10"/>
  <c r="AF19" s="1"/>
  <c r="I19" i="14"/>
  <c r="AH23" i="10"/>
  <c r="AJ23" s="1"/>
  <c r="J23" i="14"/>
  <c r="AH18" i="10"/>
  <c r="AJ18" s="1"/>
  <c r="J18" i="14"/>
  <c r="AH29" i="10"/>
  <c r="AJ29" s="1"/>
  <c r="J29" i="14"/>
  <c r="AD38" i="10"/>
  <c r="AF38" s="1"/>
  <c r="I38" i="14"/>
  <c r="AH45" i="10"/>
  <c r="AJ45" s="1"/>
  <c r="J45" i="14"/>
  <c r="AH13" i="10"/>
  <c r="AJ13" s="1"/>
  <c r="J13" i="14"/>
  <c r="AH37" i="10"/>
  <c r="AJ37" s="1"/>
  <c r="J37" i="14"/>
  <c r="AD11" i="10"/>
  <c r="AF11" s="1"/>
  <c r="I11" i="14"/>
  <c r="AD14" i="10"/>
  <c r="AF14" s="1"/>
  <c r="I14" i="14"/>
  <c r="AD22" i="10"/>
  <c r="AF22" s="1"/>
  <c r="I22" i="14"/>
  <c r="AH5" i="10"/>
  <c r="AJ5" s="1"/>
  <c r="J5" i="14"/>
  <c r="AD26" i="10"/>
  <c r="AF26" s="1"/>
  <c r="I26" i="14"/>
  <c r="AD34" i="10"/>
  <c r="AF34" s="1"/>
  <c r="I34" i="14"/>
  <c r="AH41" i="10"/>
  <c r="AJ41" s="1"/>
  <c r="J41" i="14"/>
  <c r="AL46" i="10"/>
  <c r="AN46" s="1"/>
  <c r="K46" i="14"/>
  <c r="AH9" i="10"/>
  <c r="AJ9" s="1"/>
  <c r="J9" i="14"/>
  <c r="AD10" i="10"/>
  <c r="AF10" s="1"/>
  <c r="I10" i="14"/>
  <c r="AH47" i="10"/>
  <c r="AJ47" s="1"/>
  <c r="J47" i="14"/>
  <c r="AB55" i="10"/>
  <c r="AH17" l="1"/>
  <c r="AJ17" s="1"/>
  <c r="AL17" s="1"/>
  <c r="AN17" s="1"/>
  <c r="AH33"/>
  <c r="AJ33" s="1"/>
  <c r="K33" i="14" s="1"/>
  <c r="AH21" i="10"/>
  <c r="AJ21" s="1"/>
  <c r="K21" i="14" s="1"/>
  <c r="AH22" i="10"/>
  <c r="AJ22" s="1"/>
  <c r="J22" i="14"/>
  <c r="AL13" i="10"/>
  <c r="AN13" s="1"/>
  <c r="K13" i="14"/>
  <c r="AL23" i="10"/>
  <c r="AN23" s="1"/>
  <c r="K23" i="14"/>
  <c r="AL12" i="10"/>
  <c r="AN12" s="1"/>
  <c r="K12" i="14"/>
  <c r="AL52" i="10"/>
  <c r="AN52" s="1"/>
  <c r="K52" i="14"/>
  <c r="AH40" i="10"/>
  <c r="AJ40" s="1"/>
  <c r="J40" i="14"/>
  <c r="AL28" i="10"/>
  <c r="AN28" s="1"/>
  <c r="K28" i="14"/>
  <c r="AL43" i="10"/>
  <c r="AN43" s="1"/>
  <c r="K43" i="14"/>
  <c r="AH24" i="10"/>
  <c r="AJ24" s="1"/>
  <c r="J24" i="14"/>
  <c r="AL7" i="10"/>
  <c r="AN7" s="1"/>
  <c r="K7" i="14"/>
  <c r="AL16" i="10"/>
  <c r="AN16" s="1"/>
  <c r="K16" i="14"/>
  <c r="AH42" i="10"/>
  <c r="AJ42" s="1"/>
  <c r="J42" i="14"/>
  <c r="AL39" i="10"/>
  <c r="AN39" s="1"/>
  <c r="K39" i="14"/>
  <c r="AH6" i="10"/>
  <c r="AJ6" s="1"/>
  <c r="J6" i="14"/>
  <c r="AH10" i="10"/>
  <c r="AJ10" s="1"/>
  <c r="J10" i="14"/>
  <c r="AH26" i="10"/>
  <c r="AJ26" s="1"/>
  <c r="J26" i="14"/>
  <c r="AH38" i="10"/>
  <c r="AJ38" s="1"/>
  <c r="J38" i="14"/>
  <c r="AH27" i="10"/>
  <c r="AJ27" s="1"/>
  <c r="J27" i="14"/>
  <c r="AL36" i="10"/>
  <c r="AN36" s="1"/>
  <c r="K36" i="14"/>
  <c r="AP46" i="10"/>
  <c r="AR46" s="1"/>
  <c r="L46" i="14"/>
  <c r="AL5" i="10"/>
  <c r="AN5" s="1"/>
  <c r="K5" i="14"/>
  <c r="AL37" i="10"/>
  <c r="AN37" s="1"/>
  <c r="K37" i="14"/>
  <c r="AL29" i="10"/>
  <c r="AN29" s="1"/>
  <c r="K29" i="14"/>
  <c r="AH19" i="10"/>
  <c r="AJ19" s="1"/>
  <c r="J19" i="14"/>
  <c r="AL31" i="10"/>
  <c r="AN31" s="1"/>
  <c r="K31" i="14"/>
  <c r="AL20" i="10"/>
  <c r="AN20" s="1"/>
  <c r="K20" i="14"/>
  <c r="AH35" i="10"/>
  <c r="AJ35" s="1"/>
  <c r="J35" i="14"/>
  <c r="AH54" i="10"/>
  <c r="AJ54" s="1"/>
  <c r="J54" i="14"/>
  <c r="AL32" i="10"/>
  <c r="AN32" s="1"/>
  <c r="K32" i="14"/>
  <c r="AL15" i="10"/>
  <c r="AN15" s="1"/>
  <c r="K15" i="14"/>
  <c r="AL44" i="10"/>
  <c r="AN44" s="1"/>
  <c r="K44" i="14"/>
  <c r="AH8" i="10"/>
  <c r="AL8" s="1"/>
  <c r="AN8" s="1"/>
  <c r="J8" i="14"/>
  <c r="AL48" i="10"/>
  <c r="AN48" s="1"/>
  <c r="K48" i="14"/>
  <c r="AL41" i="10"/>
  <c r="AN41" s="1"/>
  <c r="K41" i="14"/>
  <c r="AH11" i="10"/>
  <c r="AJ11" s="1"/>
  <c r="J11" i="14"/>
  <c r="AL18" i="10"/>
  <c r="AN18" s="1"/>
  <c r="K18" i="14"/>
  <c r="AH51" i="10"/>
  <c r="AJ51" s="1"/>
  <c r="J51" i="14"/>
  <c r="AL47" i="10"/>
  <c r="AN47" s="1"/>
  <c r="K47" i="14"/>
  <c r="AL9" i="10"/>
  <c r="AN9" s="1"/>
  <c r="K9" i="14"/>
  <c r="AH34" i="10"/>
  <c r="AJ34" s="1"/>
  <c r="J34" i="14"/>
  <c r="AH14" i="10"/>
  <c r="AJ14" s="1"/>
  <c r="J14" i="14"/>
  <c r="AL45" i="10"/>
  <c r="AN45" s="1"/>
  <c r="K45" i="14"/>
  <c r="AL33" i="10"/>
  <c r="AN33" s="1"/>
  <c r="AL53"/>
  <c r="AN53" s="1"/>
  <c r="K53" i="14"/>
  <c r="AH30" i="10"/>
  <c r="AJ30" s="1"/>
  <c r="J30" i="14"/>
  <c r="AL25" i="10"/>
  <c r="AN25" s="1"/>
  <c r="K25" i="14"/>
  <c r="AP50" i="10"/>
  <c r="AR50" s="1"/>
  <c r="L50" i="14"/>
  <c r="AL49" i="10"/>
  <c r="AN49" s="1"/>
  <c r="K49" i="14"/>
  <c r="AF55" i="10"/>
  <c r="K17" i="14" l="1"/>
  <c r="AL21" i="10"/>
  <c r="AN21" s="1"/>
  <c r="AP21" s="1"/>
  <c r="AR21" s="1"/>
  <c r="AL30"/>
  <c r="AN30" s="1"/>
  <c r="K30" i="14"/>
  <c r="AL51" i="10"/>
  <c r="AN51" s="1"/>
  <c r="K51" i="14"/>
  <c r="AL11" i="10"/>
  <c r="AN11" s="1"/>
  <c r="K11" i="14"/>
  <c r="AP32" i="10"/>
  <c r="AR32" s="1"/>
  <c r="L32" i="14"/>
  <c r="AP31" i="10"/>
  <c r="AR31" s="1"/>
  <c r="L31" i="14"/>
  <c r="AP29" i="10"/>
  <c r="AR29" s="1"/>
  <c r="L29" i="14"/>
  <c r="AP5" i="10"/>
  <c r="AR5" s="1"/>
  <c r="L5" i="14"/>
  <c r="AP36" i="10"/>
  <c r="AR36" s="1"/>
  <c r="L36" i="14"/>
  <c r="AL38" i="10"/>
  <c r="AN38" s="1"/>
  <c r="K38" i="14"/>
  <c r="AL10" i="10"/>
  <c r="AN10" s="1"/>
  <c r="K10" i="14"/>
  <c r="AL6" i="10"/>
  <c r="AN6" s="1"/>
  <c r="K6" i="14"/>
  <c r="AL42" i="10"/>
  <c r="AN42" s="1"/>
  <c r="K42" i="14"/>
  <c r="AP7" i="10"/>
  <c r="AR7" s="1"/>
  <c r="L7" i="14"/>
  <c r="AP43" i="10"/>
  <c r="AR43" s="1"/>
  <c r="L43" i="14"/>
  <c r="AL40" i="10"/>
  <c r="AN40" s="1"/>
  <c r="K40" i="14"/>
  <c r="AP12" i="10"/>
  <c r="AR12" s="1"/>
  <c r="L12" i="14"/>
  <c r="AP13" i="10"/>
  <c r="AR13" s="1"/>
  <c r="L13" i="14"/>
  <c r="AT50" i="10"/>
  <c r="AV50" s="1"/>
  <c r="M50" i="14"/>
  <c r="AL14" i="10"/>
  <c r="AN14" s="1"/>
  <c r="K14" i="14"/>
  <c r="AP9" i="10"/>
  <c r="AR9" s="1"/>
  <c r="L9" i="14"/>
  <c r="AP44" i="10"/>
  <c r="AR44" s="1"/>
  <c r="L44" i="14"/>
  <c r="AP49" i="10"/>
  <c r="AR49" s="1"/>
  <c r="L49" i="14"/>
  <c r="AP53" i="10"/>
  <c r="AR53" s="1"/>
  <c r="L53" i="14"/>
  <c r="AL34" i="10"/>
  <c r="AN34" s="1"/>
  <c r="K34" i="14"/>
  <c r="AP18" i="10"/>
  <c r="AR18" s="1"/>
  <c r="L18" i="14"/>
  <c r="AP8" i="10"/>
  <c r="AR8" s="1"/>
  <c r="L8" i="14"/>
  <c r="AL54" i="10"/>
  <c r="AN54" s="1"/>
  <c r="K54" i="14"/>
  <c r="AL19" i="10"/>
  <c r="AN19" s="1"/>
  <c r="K19" i="14"/>
  <c r="AT46" i="10"/>
  <c r="AV46" s="1"/>
  <c r="M46" i="14"/>
  <c r="AL26" i="10"/>
  <c r="AN26" s="1"/>
  <c r="K26" i="14"/>
  <c r="AP39" i="10"/>
  <c r="AR39" s="1"/>
  <c r="L39" i="14"/>
  <c r="AP16" i="10"/>
  <c r="AR16" s="1"/>
  <c r="L16" i="14"/>
  <c r="AP28" i="10"/>
  <c r="AR28" s="1"/>
  <c r="L28" i="14"/>
  <c r="AP52" i="10"/>
  <c r="AR52" s="1"/>
  <c r="L52" i="14"/>
  <c r="AP23" i="10"/>
  <c r="AR23" s="1"/>
  <c r="L23" i="14"/>
  <c r="AL22" i="10"/>
  <c r="AN22" s="1"/>
  <c r="K22" i="14"/>
  <c r="AP33" i="10"/>
  <c r="AR33" s="1"/>
  <c r="L33" i="14"/>
  <c r="AP48" i="10"/>
  <c r="AR48" s="1"/>
  <c r="L48" i="14"/>
  <c r="AL35" i="10"/>
  <c r="AN35" s="1"/>
  <c r="K35" i="14"/>
  <c r="AP25" i="10"/>
  <c r="AR25" s="1"/>
  <c r="L25" i="14"/>
  <c r="AP45" i="10"/>
  <c r="AR45" s="1"/>
  <c r="L45" i="14"/>
  <c r="AP47" i="10"/>
  <c r="AR47" s="1"/>
  <c r="L47" i="14"/>
  <c r="AP41" i="10"/>
  <c r="AR41" s="1"/>
  <c r="L41" i="14"/>
  <c r="AP15" i="10"/>
  <c r="AR15" s="1"/>
  <c r="L15" i="14"/>
  <c r="AP20" i="10"/>
  <c r="AR20" s="1"/>
  <c r="L20" i="14"/>
  <c r="AP37" i="10"/>
  <c r="AR37" s="1"/>
  <c r="L37" i="14"/>
  <c r="AL27" i="10"/>
  <c r="AN27" s="1"/>
  <c r="K27" i="14"/>
  <c r="AP17" i="10"/>
  <c r="AR17" s="1"/>
  <c r="L17" i="14"/>
  <c r="AL24" i="10"/>
  <c r="AN24" s="1"/>
  <c r="K24" i="14"/>
  <c r="AJ55" i="10"/>
  <c r="L21" i="14" l="1"/>
  <c r="AT17" i="10"/>
  <c r="AV17" s="1"/>
  <c r="M17" i="14"/>
  <c r="AT47" i="10"/>
  <c r="AV47" s="1"/>
  <c r="M47" i="14"/>
  <c r="AP22" i="10"/>
  <c r="AR22" s="1"/>
  <c r="L22" i="14"/>
  <c r="AP26" i="10"/>
  <c r="AR26" s="1"/>
  <c r="L26" i="14"/>
  <c r="AP34" i="10"/>
  <c r="AR34" s="1"/>
  <c r="L34" i="14"/>
  <c r="AT49" i="10"/>
  <c r="AV49" s="1"/>
  <c r="M49" i="14"/>
  <c r="AT9" i="10"/>
  <c r="AV9" s="1"/>
  <c r="M9" i="14"/>
  <c r="AX50" i="10"/>
  <c r="AZ50" s="1"/>
  <c r="O50" i="14" s="1"/>
  <c r="N50"/>
  <c r="AT13" i="10"/>
  <c r="AV13" s="1"/>
  <c r="M13" i="14"/>
  <c r="AP40" i="10"/>
  <c r="AR40" s="1"/>
  <c r="L40" i="14"/>
  <c r="AT7" i="10"/>
  <c r="AV7" s="1"/>
  <c r="M7" i="14"/>
  <c r="AP6" i="10"/>
  <c r="AR6" s="1"/>
  <c r="L6" i="14"/>
  <c r="AP38" i="10"/>
  <c r="AR38" s="1"/>
  <c r="L38" i="14"/>
  <c r="AT5" i="10"/>
  <c r="AV5" s="1"/>
  <c r="M5" i="14"/>
  <c r="AT31" i="10"/>
  <c r="AV31" s="1"/>
  <c r="M31" i="14"/>
  <c r="AP11" i="10"/>
  <c r="AR11" s="1"/>
  <c r="L11" i="14"/>
  <c r="AP30" i="10"/>
  <c r="AR30" s="1"/>
  <c r="L30" i="14"/>
  <c r="AT37" i="10"/>
  <c r="AV37" s="1"/>
  <c r="M37" i="14"/>
  <c r="AT25" i="10"/>
  <c r="AV25" s="1"/>
  <c r="M25" i="14"/>
  <c r="AT52" i="10"/>
  <c r="AV52" s="1"/>
  <c r="M52" i="14"/>
  <c r="AP19" i="10"/>
  <c r="AR19" s="1"/>
  <c r="L19" i="14"/>
  <c r="AP24" i="10"/>
  <c r="AR24" s="1"/>
  <c r="L24" i="14"/>
  <c r="AT20" i="10"/>
  <c r="AV20" s="1"/>
  <c r="M20" i="14"/>
  <c r="AT45" i="10"/>
  <c r="AV45" s="1"/>
  <c r="M45" i="14"/>
  <c r="AT33" i="10"/>
  <c r="AV33" s="1"/>
  <c r="M33" i="14"/>
  <c r="AT28" i="10"/>
  <c r="AV28" s="1"/>
  <c r="M28" i="14"/>
  <c r="AX46" i="10"/>
  <c r="AZ46" s="1"/>
  <c r="O46" i="14" s="1"/>
  <c r="N46"/>
  <c r="AT18" i="10"/>
  <c r="AV18" s="1"/>
  <c r="M18" i="14"/>
  <c r="AT44" i="10"/>
  <c r="AV44" s="1"/>
  <c r="M44" i="14"/>
  <c r="AT21" i="10"/>
  <c r="AV21" s="1"/>
  <c r="M21" i="14"/>
  <c r="AT12" i="10"/>
  <c r="AV12" s="1"/>
  <c r="M12" i="14"/>
  <c r="AP42" i="10"/>
  <c r="AR42" s="1"/>
  <c r="L42" i="14"/>
  <c r="AT36" i="10"/>
  <c r="AV36" s="1"/>
  <c r="M36" i="14"/>
  <c r="AT29" i="10"/>
  <c r="AV29" s="1"/>
  <c r="M29" i="14"/>
  <c r="AT32" i="10"/>
  <c r="AV32" s="1"/>
  <c r="M32" i="14"/>
  <c r="AP51" i="10"/>
  <c r="AR51" s="1"/>
  <c r="L51" i="14"/>
  <c r="AT15" i="10"/>
  <c r="AV15" s="1"/>
  <c r="M15" i="14"/>
  <c r="AT48" i="10"/>
  <c r="AV48" s="1"/>
  <c r="M48" i="14"/>
  <c r="AT16" i="10"/>
  <c r="AV16" s="1"/>
  <c r="M16" i="14"/>
  <c r="AT8" i="10"/>
  <c r="AV8" s="1"/>
  <c r="M8" i="14"/>
  <c r="AP27" i="10"/>
  <c r="AR27" s="1"/>
  <c r="L27" i="14"/>
  <c r="AT41" i="10"/>
  <c r="AV41" s="1"/>
  <c r="M41" i="14"/>
  <c r="AP35" i="10"/>
  <c r="AR35" s="1"/>
  <c r="L35" i="14"/>
  <c r="AT23" i="10"/>
  <c r="AV23" s="1"/>
  <c r="M23" i="14"/>
  <c r="AT39" i="10"/>
  <c r="AV39" s="1"/>
  <c r="M39" i="14"/>
  <c r="AP54" i="10"/>
  <c r="AR54" s="1"/>
  <c r="L54" i="14"/>
  <c r="AT53" i="10"/>
  <c r="AV53" s="1"/>
  <c r="M53" i="14"/>
  <c r="AP14" i="10"/>
  <c r="AR14" s="1"/>
  <c r="L14" i="14"/>
  <c r="AT43" i="10"/>
  <c r="AV43" s="1"/>
  <c r="M43" i="14"/>
  <c r="AP10" i="10"/>
  <c r="AR10" s="1"/>
  <c r="L10" i="14"/>
  <c r="AN55" i="10"/>
  <c r="AX39" l="1"/>
  <c r="AZ39" s="1"/>
  <c r="O39" i="14" s="1"/>
  <c r="N39"/>
  <c r="AX16" i="10"/>
  <c r="AZ16" s="1"/>
  <c r="O16" i="14" s="1"/>
  <c r="N16"/>
  <c r="AX36" i="10"/>
  <c r="AZ36" s="1"/>
  <c r="O36" i="14" s="1"/>
  <c r="N36"/>
  <c r="AX12" i="10"/>
  <c r="AZ12" s="1"/>
  <c r="O12" i="14" s="1"/>
  <c r="N12"/>
  <c r="AX33" i="10"/>
  <c r="AZ33" s="1"/>
  <c r="O33" i="14" s="1"/>
  <c r="N33"/>
  <c r="AX25" i="10"/>
  <c r="AZ25" s="1"/>
  <c r="O25" i="14" s="1"/>
  <c r="N25"/>
  <c r="AT30" i="10"/>
  <c r="AV30" s="1"/>
  <c r="M30" i="14"/>
  <c r="AX31" i="10"/>
  <c r="AZ31" s="1"/>
  <c r="O31" i="14" s="1"/>
  <c r="N31"/>
  <c r="AT38" i="10"/>
  <c r="AV38" s="1"/>
  <c r="M38" i="14"/>
  <c r="AX7" i="10"/>
  <c r="AZ7" s="1"/>
  <c r="O7" i="14" s="1"/>
  <c r="N7"/>
  <c r="AX13" i="10"/>
  <c r="AZ13" s="1"/>
  <c r="O13" i="14" s="1"/>
  <c r="N13"/>
  <c r="AX9" i="10"/>
  <c r="AZ9" s="1"/>
  <c r="O9" i="14" s="1"/>
  <c r="N9"/>
  <c r="AT34" i="10"/>
  <c r="AV34" s="1"/>
  <c r="M34" i="14"/>
  <c r="AT22" i="10"/>
  <c r="AV22" s="1"/>
  <c r="M22" i="14"/>
  <c r="AX17" i="10"/>
  <c r="AZ17" s="1"/>
  <c r="O17" i="14" s="1"/>
  <c r="N17"/>
  <c r="AX53" i="10"/>
  <c r="AZ53" s="1"/>
  <c r="O53" i="14" s="1"/>
  <c r="N53"/>
  <c r="AT27" i="10"/>
  <c r="AV27" s="1"/>
  <c r="M27" i="14"/>
  <c r="AX15" i="10"/>
  <c r="AZ15" s="1"/>
  <c r="O15" i="14" s="1"/>
  <c r="N15"/>
  <c r="AX44" i="10"/>
  <c r="AZ44" s="1"/>
  <c r="O44" i="14" s="1"/>
  <c r="N44"/>
  <c r="AX20" i="10"/>
  <c r="AZ20" s="1"/>
  <c r="O20" i="14" s="1"/>
  <c r="N20"/>
  <c r="AT14" i="10"/>
  <c r="AV14" s="1"/>
  <c r="M14" i="14"/>
  <c r="AX23" i="10"/>
  <c r="AZ23" s="1"/>
  <c r="O23" i="14" s="1"/>
  <c r="N23"/>
  <c r="AX48" i="10"/>
  <c r="AZ48" s="1"/>
  <c r="O48" i="14" s="1"/>
  <c r="N48"/>
  <c r="AX29" i="10"/>
  <c r="AZ29" s="1"/>
  <c r="O29" i="14" s="1"/>
  <c r="N29"/>
  <c r="AX21" i="10"/>
  <c r="AZ21" s="1"/>
  <c r="O21" i="14" s="1"/>
  <c r="N21"/>
  <c r="AX28" i="10"/>
  <c r="AZ28" s="1"/>
  <c r="O28" i="14" s="1"/>
  <c r="N28"/>
  <c r="AT24" i="10"/>
  <c r="AV24" s="1"/>
  <c r="M24" i="14"/>
  <c r="AX37" i="10"/>
  <c r="AZ37" s="1"/>
  <c r="O37" i="14" s="1"/>
  <c r="N37"/>
  <c r="AT11" i="10"/>
  <c r="AV11" s="1"/>
  <c r="M11" i="14"/>
  <c r="AX5" i="10"/>
  <c r="AZ5" s="1"/>
  <c r="O5" i="14" s="1"/>
  <c r="N5"/>
  <c r="AT6" i="10"/>
  <c r="AV6" s="1"/>
  <c r="M6" i="14"/>
  <c r="AT40" i="10"/>
  <c r="AV40" s="1"/>
  <c r="M40" i="14"/>
  <c r="AX49" i="10"/>
  <c r="AZ49" s="1"/>
  <c r="O49" i="14" s="1"/>
  <c r="N49"/>
  <c r="AT26" i="10"/>
  <c r="AV26" s="1"/>
  <c r="M26" i="14"/>
  <c r="AX47" i="10"/>
  <c r="AZ47" s="1"/>
  <c r="O47" i="14" s="1"/>
  <c r="N47"/>
  <c r="AX43" i="10"/>
  <c r="AZ43" s="1"/>
  <c r="O43" i="14" s="1"/>
  <c r="N43"/>
  <c r="AT35" i="10"/>
  <c r="AV35" s="1"/>
  <c r="M35" i="14"/>
  <c r="AX32" i="10"/>
  <c r="AZ32" s="1"/>
  <c r="O32" i="14" s="1"/>
  <c r="N32"/>
  <c r="AT19" i="10"/>
  <c r="AV19" s="1"/>
  <c r="M19" i="14"/>
  <c r="AT10" i="10"/>
  <c r="AV10" s="1"/>
  <c r="M10" i="14"/>
  <c r="AT54" i="10"/>
  <c r="AV54" s="1"/>
  <c r="M54" i="14"/>
  <c r="AX41" i="10"/>
  <c r="AZ41" s="1"/>
  <c r="O41" i="14" s="1"/>
  <c r="N41"/>
  <c r="AX8" i="10"/>
  <c r="AZ8" s="1"/>
  <c r="O8" i="14" s="1"/>
  <c r="N8"/>
  <c r="AT51" i="10"/>
  <c r="AV51" s="1"/>
  <c r="M51" i="14"/>
  <c r="AT42" i="10"/>
  <c r="AV42" s="1"/>
  <c r="M42" i="14"/>
  <c r="AX18" i="10"/>
  <c r="AZ18" s="1"/>
  <c r="O18" i="14" s="1"/>
  <c r="N18"/>
  <c r="AX45" i="10"/>
  <c r="AZ45" s="1"/>
  <c r="O45" i="14" s="1"/>
  <c r="N45"/>
  <c r="AX52" i="10"/>
  <c r="AZ52" s="1"/>
  <c r="O52" i="14" s="1"/>
  <c r="N52"/>
  <c r="AR55" i="10"/>
  <c r="AX54" l="1"/>
  <c r="AZ54" s="1"/>
  <c r="O54" i="14" s="1"/>
  <c r="N54"/>
  <c r="AX35" i="10"/>
  <c r="AZ35" s="1"/>
  <c r="O35" i="14" s="1"/>
  <c r="N35"/>
  <c r="AX6" i="10"/>
  <c r="AZ6" s="1"/>
  <c r="O6" i="14" s="1"/>
  <c r="N6"/>
  <c r="AX24" i="10"/>
  <c r="AZ24" s="1"/>
  <c r="O24" i="14" s="1"/>
  <c r="N24"/>
  <c r="AX34" i="10"/>
  <c r="AZ34" s="1"/>
  <c r="O34" i="14" s="1"/>
  <c r="N34"/>
  <c r="AX38" i="10"/>
  <c r="AZ38" s="1"/>
  <c r="O38" i="14" s="1"/>
  <c r="N38"/>
  <c r="AX30" i="10"/>
  <c r="AZ30" s="1"/>
  <c r="O30" i="14" s="1"/>
  <c r="N30"/>
  <c r="AX42" i="10"/>
  <c r="AZ42" s="1"/>
  <c r="O42" i="14" s="1"/>
  <c r="N42"/>
  <c r="AX11" i="10"/>
  <c r="AZ11" s="1"/>
  <c r="O11" i="14" s="1"/>
  <c r="N11"/>
  <c r="AX27" i="10"/>
  <c r="AZ27" s="1"/>
  <c r="O27" i="14" s="1"/>
  <c r="N27"/>
  <c r="AX26" i="10"/>
  <c r="AZ26" s="1"/>
  <c r="O26" i="14" s="1"/>
  <c r="N26"/>
  <c r="AX22" i="10"/>
  <c r="AZ22" s="1"/>
  <c r="O22" i="14" s="1"/>
  <c r="N22"/>
  <c r="AX19" i="10"/>
  <c r="AZ19" s="1"/>
  <c r="O19" i="14" s="1"/>
  <c r="N19"/>
  <c r="AX14" i="10"/>
  <c r="AZ14" s="1"/>
  <c r="O14" i="14" s="1"/>
  <c r="N14"/>
  <c r="AX51" i="10"/>
  <c r="AZ51" s="1"/>
  <c r="O51" i="14" s="1"/>
  <c r="N51"/>
  <c r="AX10" i="10"/>
  <c r="AZ10" s="1"/>
  <c r="O10" i="14" s="1"/>
  <c r="N10"/>
  <c r="AX40" i="10"/>
  <c r="AZ40" s="1"/>
  <c r="O40" i="14" s="1"/>
  <c r="N40"/>
  <c r="AV55" i="10"/>
  <c r="AZ55" l="1"/>
</calcChain>
</file>

<file path=xl/sharedStrings.xml><?xml version="1.0" encoding="utf-8"?>
<sst xmlns="http://schemas.openxmlformats.org/spreadsheetml/2006/main" count="348" uniqueCount="171">
  <si>
    <t>Property No.</t>
  </si>
  <si>
    <t>Property Type</t>
  </si>
  <si>
    <t>Allies Name</t>
  </si>
  <si>
    <t>Address</t>
  </si>
  <si>
    <t>Area / Locality</t>
  </si>
  <si>
    <t>Area (Sq.Ft.)</t>
  </si>
  <si>
    <t>Purchase Price</t>
  </si>
  <si>
    <t>Actual Current Rent</t>
  </si>
  <si>
    <t>abc</t>
  </si>
  <si>
    <t>abc, asldfls, sfdslajflsj</t>
  </si>
  <si>
    <t>Abc Plot</t>
  </si>
  <si>
    <t>pqr</t>
  </si>
  <si>
    <t>pqr, weuowurowe,xnv</t>
  </si>
  <si>
    <t>Pqr Shade</t>
  </si>
  <si>
    <t>tuv</t>
  </si>
  <si>
    <t>tuv, xm,nv,xnvx,sadf</t>
  </si>
  <si>
    <t>Tuv Godown</t>
  </si>
  <si>
    <t>def</t>
  </si>
  <si>
    <t>def, weiouetxcn,mvnb</t>
  </si>
  <si>
    <t>Def, Factory</t>
  </si>
  <si>
    <t>ghi</t>
  </si>
  <si>
    <t>ghi,  sadjfsljflsjd</t>
  </si>
  <si>
    <t>Ghi, Bunglow</t>
  </si>
  <si>
    <t>jkl</t>
  </si>
  <si>
    <t>jkl, tyiweodxc,xpwoe</t>
  </si>
  <si>
    <t>Jkl, Row House</t>
  </si>
  <si>
    <t>mno</t>
  </si>
  <si>
    <t>mno, mbnvkfowe,oewjfdjdf</t>
  </si>
  <si>
    <t>Mno, Apartment</t>
  </si>
  <si>
    <t>xyz</t>
  </si>
  <si>
    <t>xyz, xcv,nv,n,xn</t>
  </si>
  <si>
    <t>Xyz, Office</t>
  </si>
  <si>
    <t>Sr. No.</t>
  </si>
  <si>
    <t>Name</t>
  </si>
  <si>
    <t>Permanent Address</t>
  </si>
  <si>
    <t>Tenant at Property No.</t>
  </si>
  <si>
    <t>Mobile No.</t>
  </si>
  <si>
    <t>Email</t>
  </si>
  <si>
    <t>Start Date</t>
  </si>
  <si>
    <t>End Date</t>
  </si>
  <si>
    <t>Rental Contract</t>
  </si>
  <si>
    <t>Rent Amount</t>
  </si>
  <si>
    <t>Security Deposit</t>
  </si>
  <si>
    <t>Late Fee / Day</t>
  </si>
  <si>
    <t>Partial Payment Allowed</t>
  </si>
  <si>
    <t>Pets Allowed</t>
  </si>
  <si>
    <t>Additional Information</t>
  </si>
  <si>
    <t>asdfs@adsdfs.com</t>
  </si>
  <si>
    <t>Initial Late Fee</t>
  </si>
  <si>
    <t>Yes</t>
  </si>
  <si>
    <t>No</t>
  </si>
  <si>
    <t>fsasdafs</t>
  </si>
  <si>
    <t>Exp. (If any)</t>
  </si>
  <si>
    <t>Net Income</t>
  </si>
  <si>
    <t>Annual Rate of Return</t>
  </si>
  <si>
    <t>Mr. XYZ</t>
  </si>
  <si>
    <t>12, abc, pqr, tuv.</t>
  </si>
  <si>
    <t>Expected Monthly Rent</t>
  </si>
  <si>
    <t>Expected Annual Rent</t>
  </si>
  <si>
    <t>April</t>
  </si>
  <si>
    <t>May</t>
  </si>
  <si>
    <t>Total</t>
  </si>
  <si>
    <t>F.Y.</t>
  </si>
  <si>
    <t>2019-20</t>
  </si>
  <si>
    <t>Total Amt.</t>
  </si>
  <si>
    <t>Company's Name</t>
  </si>
  <si>
    <t>Contact Person</t>
  </si>
  <si>
    <t>Service Catagory</t>
  </si>
  <si>
    <t>Remarks</t>
  </si>
  <si>
    <t>Recd. Amt.</t>
  </si>
  <si>
    <t>Prev. Yrs. O/s. Amt.</t>
  </si>
  <si>
    <t>Due Rent</t>
  </si>
  <si>
    <t>Total O/s.</t>
  </si>
  <si>
    <t>Bal. O/s. (If any)</t>
  </si>
  <si>
    <t>`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</si>
  <si>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</si>
  <si>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</si>
  <si>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</si>
  <si>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</si>
  <si>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</si>
  <si>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</si>
  <si>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</si>
  <si>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</si>
  <si>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</si>
  <si>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</si>
  <si>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 Annual Rent Received</t>
  </si>
  <si>
    <t>Actual Rent Received</t>
  </si>
  <si>
    <t>Elevator AMC</t>
  </si>
  <si>
    <t>Royal Elevators</t>
  </si>
  <si>
    <t>asdfsfdjs,slajdsljfls</t>
  </si>
  <si>
    <t>Mr.ABC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</si>
  <si>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</si>
  <si>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</si>
  <si>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</si>
  <si>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</si>
  <si>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</si>
  <si>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</si>
  <si>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</si>
  <si>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</si>
  <si>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</si>
  <si>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</si>
  <si>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</si>
  <si>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TT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</si>
  <si>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</si>
  <si>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</si>
  <si>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</si>
  <si>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</si>
  <si>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</si>
  <si>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</si>
  <si>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</si>
  <si>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</si>
  <si>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</si>
  <si>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</si>
  <si>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</si>
  <si>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EE</t>
  </si>
  <si>
    <t>FF</t>
  </si>
  <si>
    <t>GG</t>
  </si>
  <si>
    <t>HH</t>
  </si>
  <si>
    <t>II</t>
  </si>
  <si>
    <t>JJ</t>
  </si>
  <si>
    <t>KK</t>
  </si>
  <si>
    <t>LL</t>
  </si>
  <si>
    <t>MM</t>
  </si>
  <si>
    <t>NN</t>
  </si>
  <si>
    <t>OO</t>
  </si>
  <si>
    <t>PP</t>
  </si>
  <si>
    <t>QQ</t>
  </si>
  <si>
    <t>RR</t>
  </si>
  <si>
    <t>SS</t>
  </si>
  <si>
    <t>UU</t>
  </si>
  <si>
    <t>VV</t>
  </si>
  <si>
    <t>WW</t>
  </si>
  <si>
    <t>XX</t>
  </si>
  <si>
    <t>-</t>
  </si>
  <si>
    <t>Financial Year</t>
  </si>
  <si>
    <t>Mr. ABC</t>
  </si>
  <si>
    <t>15, abc, pqr, tuv.</t>
  </si>
  <si>
    <t>ABC@ASJLDFSJ.COM</t>
  </si>
  <si>
    <t>poikjhouy</t>
  </si>
  <si>
    <t>Amt.</t>
  </si>
  <si>
    <t>Tenant</t>
  </si>
  <si>
    <t>Due Date</t>
  </si>
  <si>
    <t>Receipt Date</t>
  </si>
  <si>
    <t>Delay Days</t>
  </si>
  <si>
    <t>Total Late Fee</t>
  </si>
  <si>
    <t>Tenant Name</t>
  </si>
  <si>
    <t>Particulars</t>
  </si>
  <si>
    <t>Value</t>
  </si>
  <si>
    <t>Late Fee Calculator</t>
  </si>
  <si>
    <t>Rental Property Search</t>
  </si>
  <si>
    <t>Property Details</t>
  </si>
  <si>
    <t>Property Performance Report</t>
  </si>
  <si>
    <t>Tenant List</t>
  </si>
  <si>
    <t>Rental Property Maintenence Sheet</t>
  </si>
  <si>
    <t>Maintenance Description</t>
  </si>
  <si>
    <t>Elevator Repair</t>
  </si>
  <si>
    <t>Service Provider's List</t>
  </si>
  <si>
    <t>Contact No</t>
  </si>
  <si>
    <t>Rent Ledger</t>
  </si>
  <si>
    <t>Monthly Rent Outstanding Report</t>
  </si>
  <si>
    <t>www.ExcelDataPro.com</t>
  </si>
  <si>
    <t>Rental Property Management Excel Template</t>
  </si>
  <si>
    <t>Flat</t>
  </si>
  <si>
    <t>Bunglow</t>
  </si>
  <si>
    <t>Pent House</t>
  </si>
  <si>
    <t>Land</t>
  </si>
  <si>
    <t>Industrial Shade</t>
  </si>
  <si>
    <t>Office Small</t>
  </si>
  <si>
    <t>Office Big</t>
  </si>
  <si>
    <t>Banquet Hall</t>
  </si>
  <si>
    <t>Property Name</t>
  </si>
</sst>
</file>

<file path=xl/styles.xml><?xml version="1.0" encoding="utf-8"?>
<styleSheet xmlns="http://schemas.openxmlformats.org/spreadsheetml/2006/main">
  <numFmts count="3">
    <numFmt numFmtId="164" formatCode="[$-14009]dd/mm/yyyy;@"/>
    <numFmt numFmtId="165" formatCode="_ &quot;₹&quot;\ * #,##0_ ;_ &quot;₹&quot;\ * \-#,##0_ ;_ &quot;₹&quot;\ * &quot;-&quot;??_ ;_ @_ "/>
    <numFmt numFmtId="166" formatCode="&quot;₹&quot;\ #,##0"/>
  </numFmts>
  <fonts count="16">
    <font>
      <sz val="11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sz val="14"/>
      <color theme="0"/>
      <name val="Cambria"/>
      <family val="1"/>
      <scheme val="major"/>
    </font>
    <font>
      <b/>
      <sz val="14"/>
      <color theme="0"/>
      <name val="Cambria"/>
      <family val="1"/>
      <scheme val="maj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theme="0"/>
      <name val="Cambria"/>
      <family val="1"/>
      <scheme val="major"/>
    </font>
    <font>
      <b/>
      <sz val="28"/>
      <color theme="0"/>
      <name val="Cambria"/>
      <family val="1"/>
      <scheme val="major"/>
    </font>
    <font>
      <b/>
      <u/>
      <sz val="28"/>
      <color theme="0"/>
      <name val="Cambria"/>
      <family val="1"/>
      <scheme val="major"/>
    </font>
    <font>
      <b/>
      <sz val="14"/>
      <color rgb="FFFFFF00"/>
      <name val="Cambria"/>
      <family val="1"/>
      <scheme val="major"/>
    </font>
    <font>
      <u/>
      <sz val="11"/>
      <color theme="0"/>
      <name val="Calibri"/>
      <family val="2"/>
    </font>
    <font>
      <b/>
      <sz val="26"/>
      <color theme="0"/>
      <name val="Cambria"/>
      <family val="1"/>
      <scheme val="major"/>
    </font>
    <font>
      <b/>
      <sz val="25"/>
      <color theme="0"/>
      <name val="Cambria"/>
      <family val="1"/>
      <scheme val="major"/>
    </font>
    <font>
      <b/>
      <sz val="22"/>
      <color theme="0"/>
      <name val="Cambria"/>
      <family val="1"/>
      <scheme val="major"/>
    </font>
    <font>
      <b/>
      <u/>
      <sz val="35"/>
      <color rgb="FFFFFF00"/>
      <name val="Lucida Calligraphy"/>
      <family val="4"/>
    </font>
    <font>
      <b/>
      <sz val="35"/>
      <color rgb="FFFFFF00"/>
      <name val="Lucida Calligraphy"/>
      <family val="4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ck">
        <color theme="0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4" fillId="3" borderId="1" xfId="1" applyFill="1" applyBorder="1" applyAlignment="1" applyProtection="1">
      <alignment wrapText="1"/>
    </xf>
    <xf numFmtId="164" fontId="3" fillId="3" borderId="1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164" fontId="3" fillId="2" borderId="1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/>
    </xf>
    <xf numFmtId="0" fontId="5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164" fontId="3" fillId="3" borderId="1" xfId="0" applyNumberFormat="1" applyFont="1" applyFill="1" applyBorder="1"/>
    <xf numFmtId="164" fontId="3" fillId="2" borderId="1" xfId="0" applyNumberFormat="1" applyFont="1" applyFill="1" applyBorder="1"/>
    <xf numFmtId="0" fontId="9" fillId="4" borderId="1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/>
    <xf numFmtId="0" fontId="3" fillId="5" borderId="0" xfId="0" applyFont="1" applyFill="1"/>
    <xf numFmtId="0" fontId="3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wrapText="1"/>
    </xf>
    <xf numFmtId="0" fontId="1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1" fillId="5" borderId="0" xfId="0" applyFont="1" applyFill="1"/>
    <xf numFmtId="0" fontId="3" fillId="3" borderId="6" xfId="0" applyFont="1" applyFill="1" applyBorder="1" applyAlignment="1">
      <alignment horizontal="center" vertical="center" wrapText="1"/>
    </xf>
    <xf numFmtId="0" fontId="10" fillId="3" borderId="1" xfId="1" applyFont="1" applyFill="1" applyBorder="1" applyAlignment="1" applyProtection="1">
      <alignment wrapText="1"/>
    </xf>
    <xf numFmtId="165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wrapText="1"/>
    </xf>
    <xf numFmtId="166" fontId="3" fillId="3" borderId="1" xfId="0" applyNumberFormat="1" applyFont="1" applyFill="1" applyBorder="1" applyAlignment="1">
      <alignment wrapText="1"/>
    </xf>
    <xf numFmtId="166" fontId="3" fillId="3" borderId="1" xfId="0" applyNumberFormat="1" applyFont="1" applyFill="1" applyBorder="1" applyAlignment="1">
      <alignment horizontal="center" vertical="center" wrapText="1"/>
    </xf>
    <xf numFmtId="166" fontId="3" fillId="3" borderId="4" xfId="0" applyNumberFormat="1" applyFont="1" applyFill="1" applyBorder="1" applyAlignment="1">
      <alignment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wrapText="1"/>
    </xf>
    <xf numFmtId="166" fontId="3" fillId="2" borderId="1" xfId="0" applyNumberFormat="1" applyFont="1" applyFill="1" applyBorder="1" applyAlignment="1">
      <alignment horizontal="right" vertical="center" wrapText="1"/>
    </xf>
    <xf numFmtId="166" fontId="3" fillId="3" borderId="1" xfId="0" applyNumberFormat="1" applyFont="1" applyFill="1" applyBorder="1" applyAlignment="1">
      <alignment horizontal="right" wrapText="1"/>
    </xf>
    <xf numFmtId="166" fontId="3" fillId="2" borderId="10" xfId="0" applyNumberFormat="1" applyFont="1" applyFill="1" applyBorder="1" applyAlignment="1">
      <alignment wrapText="1"/>
    </xf>
    <xf numFmtId="166" fontId="3" fillId="2" borderId="9" xfId="0" applyNumberFormat="1" applyFont="1" applyFill="1" applyBorder="1" applyAlignment="1">
      <alignment wrapText="1"/>
    </xf>
    <xf numFmtId="166" fontId="3" fillId="2" borderId="5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11" fillId="2" borderId="10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center" wrapText="1"/>
    </xf>
    <xf numFmtId="166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13" fillId="2" borderId="13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4" fillId="2" borderId="1" xfId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top" wrapText="1"/>
    </xf>
    <xf numFmtId="0" fontId="12" fillId="2" borderId="13" xfId="0" applyFont="1" applyFill="1" applyBorder="1" applyAlignment="1">
      <alignment horizontal="center" vertical="top" wrapText="1"/>
    </xf>
    <xf numFmtId="0" fontId="12" fillId="2" borderId="11" xfId="0" applyFont="1" applyFill="1" applyBorder="1" applyAlignment="1">
      <alignment horizontal="center" vertical="top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12" fillId="2" borderId="1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</xdr:colOff>
      <xdr:row>1</xdr:row>
      <xdr:rowOff>1</xdr:rowOff>
    </xdr:from>
    <xdr:to>
      <xdr:col>10</xdr:col>
      <xdr:colOff>4762</xdr:colOff>
      <xdr:row>2</xdr:row>
      <xdr:rowOff>457200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67826" y="209551"/>
          <a:ext cx="1195386" cy="1190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datapro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ABC@ASJLDFSJ.COM" TargetMode="External"/><Relationship Id="rId1" Type="http://schemas.openxmlformats.org/officeDocument/2006/relationships/hyperlink" Target="mailto:asdfs@adsdfs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>
      <selection activeCell="C4" sqref="C4"/>
    </sheetView>
  </sheetViews>
  <sheetFormatPr defaultColWidth="13.42578125" defaultRowHeight="15"/>
  <cols>
    <col min="1" max="1" width="3.140625" customWidth="1"/>
    <col min="2" max="2" width="11" customWidth="1"/>
    <col min="3" max="3" width="22.140625" bestFit="1" customWidth="1"/>
    <col min="4" max="4" width="3.140625" customWidth="1"/>
  </cols>
  <sheetData>
    <row r="1" spans="1:4" ht="16.5" customHeight="1" thickBot="1">
      <c r="A1" s="32"/>
      <c r="B1" s="32"/>
      <c r="C1" s="32"/>
      <c r="D1" s="32"/>
    </row>
    <row r="2" spans="1:4" ht="32.25" thickTop="1" thickBot="1">
      <c r="A2" s="32"/>
      <c r="B2" s="66" t="s">
        <v>1</v>
      </c>
      <c r="C2" s="67"/>
      <c r="D2" s="32"/>
    </row>
    <row r="3" spans="1:4" ht="19.5" thickTop="1" thickBot="1">
      <c r="A3" s="32"/>
      <c r="B3" s="16" t="s">
        <v>32</v>
      </c>
      <c r="C3" s="12" t="s">
        <v>1</v>
      </c>
      <c r="D3" s="32"/>
    </row>
    <row r="4" spans="1:4" ht="19.5" thickTop="1" thickBot="1">
      <c r="A4" s="32"/>
      <c r="B4" s="12">
        <v>1</v>
      </c>
      <c r="C4" s="20" t="s">
        <v>162</v>
      </c>
      <c r="D4" s="32"/>
    </row>
    <row r="5" spans="1:4" ht="19.5" thickTop="1" thickBot="1">
      <c r="A5" s="32"/>
      <c r="B5" s="12">
        <v>2</v>
      </c>
      <c r="C5" s="20" t="s">
        <v>164</v>
      </c>
      <c r="D5" s="32"/>
    </row>
    <row r="6" spans="1:4" ht="19.5" thickTop="1" thickBot="1">
      <c r="A6" s="32"/>
      <c r="B6" s="12">
        <v>3</v>
      </c>
      <c r="C6" s="20" t="s">
        <v>163</v>
      </c>
      <c r="D6" s="32"/>
    </row>
    <row r="7" spans="1:4" ht="19.5" thickTop="1" thickBot="1">
      <c r="A7" s="32"/>
      <c r="B7" s="12">
        <v>4</v>
      </c>
      <c r="C7" s="20" t="s">
        <v>165</v>
      </c>
      <c r="D7" s="32"/>
    </row>
    <row r="8" spans="1:4" ht="19.5" thickTop="1" thickBot="1">
      <c r="A8" s="32"/>
      <c r="B8" s="12">
        <v>5</v>
      </c>
      <c r="C8" s="20" t="s">
        <v>166</v>
      </c>
      <c r="D8" s="32"/>
    </row>
    <row r="9" spans="1:4" ht="19.5" thickTop="1" thickBot="1">
      <c r="A9" s="32"/>
      <c r="B9" s="12">
        <v>6</v>
      </c>
      <c r="C9" s="20" t="s">
        <v>167</v>
      </c>
      <c r="D9" s="32"/>
    </row>
    <row r="10" spans="1:4" ht="19.5" thickTop="1" thickBot="1">
      <c r="A10" s="32"/>
      <c r="B10" s="12">
        <v>7</v>
      </c>
      <c r="C10" s="20" t="s">
        <v>168</v>
      </c>
      <c r="D10" s="32"/>
    </row>
    <row r="11" spans="1:4" ht="19.5" thickTop="1" thickBot="1">
      <c r="A11" s="32"/>
      <c r="B11" s="12">
        <v>8</v>
      </c>
      <c r="C11" s="20" t="s">
        <v>169</v>
      </c>
      <c r="D11" s="32"/>
    </row>
    <row r="12" spans="1:4" ht="19.5" thickTop="1" thickBot="1">
      <c r="A12" s="32"/>
      <c r="B12" s="12">
        <v>9</v>
      </c>
      <c r="C12" s="20" t="s">
        <v>91</v>
      </c>
      <c r="D12" s="32"/>
    </row>
    <row r="13" spans="1:4" ht="19.5" thickTop="1" thickBot="1">
      <c r="A13" s="32"/>
      <c r="B13" s="12">
        <v>10</v>
      </c>
      <c r="C13" s="20" t="s">
        <v>92</v>
      </c>
      <c r="D13" s="32"/>
    </row>
    <row r="14" spans="1:4" ht="19.5" thickTop="1" thickBot="1">
      <c r="A14" s="32"/>
      <c r="B14" s="12">
        <v>11</v>
      </c>
      <c r="C14" s="20" t="s">
        <v>93</v>
      </c>
      <c r="D14" s="32"/>
    </row>
    <row r="15" spans="1:4" ht="19.5" thickTop="1" thickBot="1">
      <c r="A15" s="32"/>
      <c r="B15" s="12">
        <v>12</v>
      </c>
      <c r="C15" s="20" t="s">
        <v>94</v>
      </c>
      <c r="D15" s="32"/>
    </row>
    <row r="16" spans="1:4" ht="19.5" thickTop="1" thickBot="1">
      <c r="A16" s="32"/>
      <c r="B16" s="12">
        <v>13</v>
      </c>
      <c r="C16" s="20" t="s">
        <v>95</v>
      </c>
      <c r="D16" s="32"/>
    </row>
    <row r="17" spans="1:4" ht="19.5" thickTop="1" thickBot="1">
      <c r="A17" s="32"/>
      <c r="B17" s="12">
        <v>14</v>
      </c>
      <c r="C17" s="20" t="s">
        <v>96</v>
      </c>
      <c r="D17" s="32"/>
    </row>
    <row r="18" spans="1:4" ht="19.5" thickTop="1" thickBot="1">
      <c r="A18" s="32"/>
      <c r="B18" s="12">
        <v>15</v>
      </c>
      <c r="C18" s="20" t="s">
        <v>97</v>
      </c>
      <c r="D18" s="32"/>
    </row>
    <row r="19" spans="1:4" ht="19.5" thickTop="1" thickBot="1">
      <c r="A19" s="32"/>
      <c r="B19" s="12">
        <v>16</v>
      </c>
      <c r="C19" s="20" t="s">
        <v>98</v>
      </c>
      <c r="D19" s="32"/>
    </row>
    <row r="20" spans="1:4" ht="19.5" thickTop="1" thickBot="1">
      <c r="A20" s="32"/>
      <c r="B20" s="12">
        <v>17</v>
      </c>
      <c r="C20" s="20" t="s">
        <v>99</v>
      </c>
      <c r="D20" s="32"/>
    </row>
    <row r="21" spans="1:4" ht="19.5" thickTop="1" thickBot="1">
      <c r="A21" s="32"/>
      <c r="B21" s="12">
        <v>18</v>
      </c>
      <c r="C21" s="20" t="s">
        <v>100</v>
      </c>
      <c r="D21" s="32"/>
    </row>
    <row r="22" spans="1:4" ht="19.5" thickTop="1" thickBot="1">
      <c r="A22" s="32"/>
      <c r="B22" s="12">
        <v>19</v>
      </c>
      <c r="C22" s="20" t="s">
        <v>101</v>
      </c>
      <c r="D22" s="32"/>
    </row>
    <row r="23" spans="1:4" ht="19.5" thickTop="1" thickBot="1">
      <c r="A23" s="32"/>
      <c r="B23" s="12">
        <v>20</v>
      </c>
      <c r="C23" s="20" t="s">
        <v>103</v>
      </c>
      <c r="D23" s="32"/>
    </row>
    <row r="24" spans="1:4" ht="19.5" thickTop="1" thickBot="1">
      <c r="A24" s="32"/>
      <c r="B24" s="12">
        <v>21</v>
      </c>
      <c r="C24" s="20" t="s">
        <v>104</v>
      </c>
      <c r="D24" s="32"/>
    </row>
    <row r="25" spans="1:4" ht="19.5" thickTop="1" thickBot="1">
      <c r="A25" s="32"/>
      <c r="B25" s="12">
        <v>22</v>
      </c>
      <c r="C25" s="20" t="s">
        <v>105</v>
      </c>
      <c r="D25" s="32"/>
    </row>
    <row r="26" spans="1:4" ht="19.5" thickTop="1" thickBot="1">
      <c r="A26" s="32"/>
      <c r="B26" s="12">
        <v>23</v>
      </c>
      <c r="C26" s="20" t="s">
        <v>106</v>
      </c>
      <c r="D26" s="32"/>
    </row>
    <row r="27" spans="1:4" ht="19.5" thickTop="1" thickBot="1">
      <c r="A27" s="32"/>
      <c r="B27" s="12">
        <v>24</v>
      </c>
      <c r="C27" s="20" t="s">
        <v>107</v>
      </c>
      <c r="D27" s="32"/>
    </row>
    <row r="28" spans="1:4" ht="19.5" thickTop="1" thickBot="1">
      <c r="A28" s="32"/>
      <c r="B28" s="12">
        <v>25</v>
      </c>
      <c r="C28" s="20" t="s">
        <v>108</v>
      </c>
      <c r="D28" s="32"/>
    </row>
    <row r="29" spans="1:4" ht="19.5" thickTop="1" thickBot="1">
      <c r="A29" s="32"/>
      <c r="B29" s="12">
        <v>26</v>
      </c>
      <c r="C29" s="20" t="s">
        <v>109</v>
      </c>
      <c r="D29" s="32"/>
    </row>
    <row r="30" spans="1:4" ht="19.5" thickTop="1" thickBot="1">
      <c r="A30" s="32"/>
      <c r="B30" s="12">
        <v>27</v>
      </c>
      <c r="C30" s="20" t="s">
        <v>110</v>
      </c>
      <c r="D30" s="32"/>
    </row>
    <row r="31" spans="1:4" ht="19.5" thickTop="1" thickBot="1">
      <c r="A31" s="32"/>
      <c r="B31" s="12">
        <v>28</v>
      </c>
      <c r="C31" s="20" t="s">
        <v>111</v>
      </c>
      <c r="D31" s="32"/>
    </row>
    <row r="32" spans="1:4" ht="19.5" thickTop="1" thickBot="1">
      <c r="A32" s="32"/>
      <c r="B32" s="12">
        <v>29</v>
      </c>
      <c r="C32" s="20" t="s">
        <v>112</v>
      </c>
      <c r="D32" s="32"/>
    </row>
    <row r="33" spans="1:4" ht="19.5" thickTop="1" thickBot="1">
      <c r="A33" s="32"/>
      <c r="B33" s="12">
        <v>30</v>
      </c>
      <c r="C33" s="20" t="s">
        <v>113</v>
      </c>
      <c r="D33" s="32"/>
    </row>
    <row r="34" spans="1:4" ht="19.5" thickTop="1" thickBot="1">
      <c r="A34" s="32"/>
      <c r="B34" s="12">
        <v>31</v>
      </c>
      <c r="C34" s="20" t="s">
        <v>114</v>
      </c>
      <c r="D34" s="32"/>
    </row>
    <row r="35" spans="1:4" ht="19.5" thickTop="1" thickBot="1">
      <c r="A35" s="32"/>
      <c r="B35" s="12">
        <v>32</v>
      </c>
      <c r="C35" s="20" t="s">
        <v>115</v>
      </c>
      <c r="D35" s="32"/>
    </row>
    <row r="36" spans="1:4" ht="19.5" thickTop="1" thickBot="1">
      <c r="A36" s="32"/>
      <c r="B36" s="12">
        <v>33</v>
      </c>
      <c r="C36" s="20" t="s">
        <v>116</v>
      </c>
      <c r="D36" s="32"/>
    </row>
    <row r="37" spans="1:4" ht="19.5" thickTop="1" thickBot="1">
      <c r="A37" s="32"/>
      <c r="B37" s="12">
        <v>34</v>
      </c>
      <c r="C37" s="20" t="s">
        <v>117</v>
      </c>
      <c r="D37" s="32"/>
    </row>
    <row r="38" spans="1:4" ht="19.5" thickTop="1" thickBot="1">
      <c r="A38" s="32"/>
      <c r="B38" s="12">
        <v>35</v>
      </c>
      <c r="C38" s="20" t="s">
        <v>118</v>
      </c>
      <c r="D38" s="32"/>
    </row>
    <row r="39" spans="1:4" ht="19.5" thickTop="1" thickBot="1">
      <c r="A39" s="32"/>
      <c r="B39" s="12">
        <v>36</v>
      </c>
      <c r="C39" s="20" t="s">
        <v>119</v>
      </c>
      <c r="D39" s="32"/>
    </row>
    <row r="40" spans="1:4" ht="19.5" thickTop="1" thickBot="1">
      <c r="A40" s="32"/>
      <c r="B40" s="12">
        <v>37</v>
      </c>
      <c r="C40" s="20" t="s">
        <v>120</v>
      </c>
      <c r="D40" s="32"/>
    </row>
    <row r="41" spans="1:4" ht="19.5" thickTop="1" thickBot="1">
      <c r="A41" s="32"/>
      <c r="B41" s="12">
        <v>38</v>
      </c>
      <c r="C41" s="20" t="s">
        <v>121</v>
      </c>
      <c r="D41" s="32"/>
    </row>
    <row r="42" spans="1:4" ht="19.5" thickTop="1" thickBot="1">
      <c r="A42" s="32"/>
      <c r="B42" s="12">
        <v>39</v>
      </c>
      <c r="C42" s="20" t="s">
        <v>122</v>
      </c>
      <c r="D42" s="32"/>
    </row>
    <row r="43" spans="1:4" ht="19.5" thickTop="1" thickBot="1">
      <c r="A43" s="32"/>
      <c r="B43" s="12">
        <v>40</v>
      </c>
      <c r="C43" s="20" t="s">
        <v>123</v>
      </c>
      <c r="D43" s="32"/>
    </row>
    <row r="44" spans="1:4" ht="19.5" thickTop="1" thickBot="1">
      <c r="A44" s="32"/>
      <c r="B44" s="12">
        <v>41</v>
      </c>
      <c r="C44" s="20" t="s">
        <v>124</v>
      </c>
      <c r="D44" s="32"/>
    </row>
    <row r="45" spans="1:4" ht="19.5" thickTop="1" thickBot="1">
      <c r="A45" s="32"/>
      <c r="B45" s="12">
        <v>42</v>
      </c>
      <c r="C45" s="20" t="s">
        <v>125</v>
      </c>
      <c r="D45" s="32"/>
    </row>
    <row r="46" spans="1:4" ht="19.5" thickTop="1" thickBot="1">
      <c r="A46" s="32"/>
      <c r="B46" s="12">
        <v>43</v>
      </c>
      <c r="C46" s="20" t="s">
        <v>126</v>
      </c>
      <c r="D46" s="32"/>
    </row>
    <row r="47" spans="1:4" ht="19.5" thickTop="1" thickBot="1">
      <c r="A47" s="32"/>
      <c r="B47" s="12">
        <v>44</v>
      </c>
      <c r="C47" s="20" t="s">
        <v>127</v>
      </c>
      <c r="D47" s="32"/>
    </row>
    <row r="48" spans="1:4" ht="19.5" thickTop="1" thickBot="1">
      <c r="A48" s="32"/>
      <c r="B48" s="12">
        <v>45</v>
      </c>
      <c r="C48" s="20" t="s">
        <v>128</v>
      </c>
      <c r="D48" s="32"/>
    </row>
    <row r="49" spans="1:4" ht="19.5" thickTop="1" thickBot="1">
      <c r="A49" s="32"/>
      <c r="B49" s="12">
        <v>46</v>
      </c>
      <c r="C49" s="20" t="s">
        <v>102</v>
      </c>
      <c r="D49" s="32"/>
    </row>
    <row r="50" spans="1:4" ht="19.5" thickTop="1" thickBot="1">
      <c r="A50" s="32"/>
      <c r="B50" s="12">
        <v>47</v>
      </c>
      <c r="C50" s="20" t="s">
        <v>129</v>
      </c>
      <c r="D50" s="32"/>
    </row>
    <row r="51" spans="1:4" ht="19.5" thickTop="1" thickBot="1">
      <c r="A51" s="32"/>
      <c r="B51" s="12">
        <v>48</v>
      </c>
      <c r="C51" s="20" t="s">
        <v>130</v>
      </c>
      <c r="D51" s="32"/>
    </row>
    <row r="52" spans="1:4" ht="19.5" thickTop="1" thickBot="1">
      <c r="A52" s="32"/>
      <c r="B52" s="12">
        <v>49</v>
      </c>
      <c r="C52" s="20" t="s">
        <v>131</v>
      </c>
      <c r="D52" s="32"/>
    </row>
    <row r="53" spans="1:4" ht="19.5" thickTop="1" thickBot="1">
      <c r="A53" s="32"/>
      <c r="B53" s="12">
        <v>50</v>
      </c>
      <c r="C53" s="20" t="s">
        <v>132</v>
      </c>
      <c r="D53" s="32"/>
    </row>
    <row r="54" spans="1:4" ht="16.5" customHeight="1" thickTop="1">
      <c r="A54" s="32"/>
      <c r="B54" s="33"/>
      <c r="C54" s="32"/>
      <c r="D54" s="32"/>
    </row>
  </sheetData>
  <mergeCells count="1">
    <mergeCell ref="B2:C2"/>
  </mergeCells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topLeftCell="A4" workbookViewId="0">
      <selection activeCell="H8" sqref="H8"/>
    </sheetView>
  </sheetViews>
  <sheetFormatPr defaultColWidth="8.7109375" defaultRowHeight="18"/>
  <cols>
    <col min="1" max="1" width="3.140625" style="2" customWidth="1"/>
    <col min="2" max="2" width="12.7109375" style="2" customWidth="1"/>
    <col min="3" max="3" width="23.7109375" style="2" customWidth="1"/>
    <col min="4" max="5" width="14" style="2" bestFit="1" customWidth="1"/>
    <col min="6" max="6" width="11.140625" style="2" customWidth="1"/>
    <col min="7" max="7" width="35.7109375" style="2" bestFit="1" customWidth="1"/>
    <col min="8" max="8" width="22.140625" style="2" customWidth="1"/>
    <col min="9" max="9" width="14.85546875" style="2" customWidth="1"/>
    <col min="10" max="10" width="17.85546875" style="2" bestFit="1" customWidth="1"/>
    <col min="11" max="11" width="3.140625" style="2" customWidth="1"/>
    <col min="12" max="16384" width="8.7109375" style="2"/>
  </cols>
  <sheetData>
    <row r="1" spans="1:14" ht="16.5" customHeight="1" thickBo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4" ht="57.75" customHeight="1" thickTop="1" thickBot="1">
      <c r="A2" s="34"/>
      <c r="B2" s="74" t="s">
        <v>160</v>
      </c>
      <c r="C2" s="74"/>
      <c r="D2" s="74"/>
      <c r="E2" s="74"/>
      <c r="F2" s="74"/>
      <c r="G2" s="74"/>
      <c r="H2" s="74"/>
      <c r="I2" s="74"/>
      <c r="J2" s="76"/>
      <c r="K2" s="34"/>
    </row>
    <row r="3" spans="1:14" ht="37.5" customHeight="1" thickTop="1" thickBot="1">
      <c r="A3" s="34"/>
      <c r="B3" s="75" t="s">
        <v>161</v>
      </c>
      <c r="C3" s="75"/>
      <c r="D3" s="75"/>
      <c r="E3" s="75"/>
      <c r="F3" s="75"/>
      <c r="G3" s="75"/>
      <c r="H3" s="75"/>
      <c r="I3" s="75"/>
      <c r="J3" s="76"/>
      <c r="K3" s="34"/>
    </row>
    <row r="4" spans="1:14" ht="16.5" customHeight="1" thickTop="1" thickBot="1">
      <c r="A4" s="34"/>
      <c r="B4" s="57"/>
      <c r="C4" s="57"/>
      <c r="D4" s="57"/>
      <c r="E4" s="57"/>
      <c r="F4" s="57"/>
      <c r="G4" s="57"/>
      <c r="H4" s="57"/>
      <c r="I4" s="57"/>
      <c r="J4" s="57"/>
      <c r="K4" s="34"/>
    </row>
    <row r="5" spans="1:14" ht="32.25" thickTop="1" thickBot="1">
      <c r="A5" s="34"/>
      <c r="B5" s="68" t="s">
        <v>150</v>
      </c>
      <c r="C5" s="69"/>
      <c r="D5" s="69"/>
      <c r="E5" s="69"/>
      <c r="F5" s="69"/>
      <c r="G5" s="69"/>
      <c r="H5" s="69"/>
      <c r="I5" s="69"/>
      <c r="J5" s="70"/>
      <c r="K5" s="34"/>
    </row>
    <row r="6" spans="1:14" ht="19.5" thickTop="1" thickBot="1">
      <c r="A6" s="34"/>
      <c r="B6" s="71"/>
      <c r="C6" s="72"/>
      <c r="D6" s="72"/>
      <c r="E6" s="73"/>
      <c r="F6" s="18" t="s">
        <v>62</v>
      </c>
      <c r="G6" s="4" t="s">
        <v>63</v>
      </c>
      <c r="H6" s="71"/>
      <c r="I6" s="72"/>
      <c r="J6" s="73"/>
      <c r="K6" s="34"/>
    </row>
    <row r="7" spans="1:14" ht="55.5" thickTop="1" thickBot="1">
      <c r="A7" s="34"/>
      <c r="B7" s="5" t="s">
        <v>0</v>
      </c>
      <c r="C7" s="5" t="s">
        <v>1</v>
      </c>
      <c r="D7" s="5" t="s">
        <v>57</v>
      </c>
      <c r="E7" s="5" t="s">
        <v>7</v>
      </c>
      <c r="F7" s="5" t="s">
        <v>4</v>
      </c>
      <c r="G7" s="5" t="s">
        <v>3</v>
      </c>
      <c r="H7" s="56" t="s">
        <v>170</v>
      </c>
      <c r="I7" s="5" t="s">
        <v>5</v>
      </c>
      <c r="J7" s="5" t="s">
        <v>6</v>
      </c>
      <c r="K7" s="34"/>
    </row>
    <row r="8" spans="1:14" ht="19.5" thickTop="1" thickBot="1">
      <c r="A8" s="34"/>
      <c r="B8" s="5">
        <f>IF(C8="", "", 1)</f>
        <v>1</v>
      </c>
      <c r="C8" s="4" t="s">
        <v>162</v>
      </c>
      <c r="D8" s="43">
        <v>20000</v>
      </c>
      <c r="E8" s="43">
        <v>20000</v>
      </c>
      <c r="F8" s="4" t="s">
        <v>8</v>
      </c>
      <c r="G8" s="4" t="s">
        <v>9</v>
      </c>
      <c r="H8" s="4" t="s">
        <v>10</v>
      </c>
      <c r="I8" s="4">
        <v>2000</v>
      </c>
      <c r="J8" s="43">
        <v>2000000</v>
      </c>
      <c r="K8" s="34"/>
    </row>
    <row r="9" spans="1:14" ht="19.5" thickTop="1" thickBot="1">
      <c r="A9" s="34"/>
      <c r="B9" s="5">
        <f>IF(C9="", "", B8+1)</f>
        <v>2</v>
      </c>
      <c r="C9" s="4" t="s">
        <v>164</v>
      </c>
      <c r="D9" s="43">
        <v>40000</v>
      </c>
      <c r="E9" s="43">
        <v>40000</v>
      </c>
      <c r="F9" s="4" t="s">
        <v>11</v>
      </c>
      <c r="G9" s="4" t="s">
        <v>12</v>
      </c>
      <c r="H9" s="4" t="s">
        <v>13</v>
      </c>
      <c r="I9" s="4">
        <v>4000</v>
      </c>
      <c r="J9" s="43">
        <v>4000000</v>
      </c>
      <c r="K9" s="34"/>
    </row>
    <row r="10" spans="1:14" ht="19.5" thickTop="1" thickBot="1">
      <c r="A10" s="34"/>
      <c r="B10" s="5">
        <f>IF(C10="", "", B9+1)</f>
        <v>3</v>
      </c>
      <c r="C10" s="4" t="s">
        <v>163</v>
      </c>
      <c r="D10" s="43">
        <v>60000</v>
      </c>
      <c r="E10" s="43">
        <v>60000</v>
      </c>
      <c r="F10" s="4" t="s">
        <v>14</v>
      </c>
      <c r="G10" s="4" t="s">
        <v>15</v>
      </c>
      <c r="H10" s="4" t="s">
        <v>16</v>
      </c>
      <c r="I10" s="4">
        <v>6000</v>
      </c>
      <c r="J10" s="43">
        <v>6000000</v>
      </c>
      <c r="K10" s="34"/>
      <c r="N10" s="2" t="s">
        <v>101</v>
      </c>
    </row>
    <row r="11" spans="1:14" ht="19.5" thickTop="1" thickBot="1">
      <c r="A11" s="34"/>
      <c r="B11" s="5">
        <f t="shared" ref="B11:B27" si="0">IF(C11="", "", B10+1)</f>
        <v>4</v>
      </c>
      <c r="C11" s="4" t="s">
        <v>165</v>
      </c>
      <c r="D11" s="43">
        <v>100000</v>
      </c>
      <c r="E11" s="43">
        <v>100000</v>
      </c>
      <c r="F11" s="4" t="s">
        <v>17</v>
      </c>
      <c r="G11" s="4" t="s">
        <v>18</v>
      </c>
      <c r="H11" s="4" t="s">
        <v>19</v>
      </c>
      <c r="I11" s="4">
        <v>10000</v>
      </c>
      <c r="J11" s="43">
        <v>10000000</v>
      </c>
      <c r="K11" s="34"/>
    </row>
    <row r="12" spans="1:14" ht="19.5" thickTop="1" thickBot="1">
      <c r="A12" s="34"/>
      <c r="B12" s="5">
        <f t="shared" si="0"/>
        <v>5</v>
      </c>
      <c r="C12" s="4" t="s">
        <v>166</v>
      </c>
      <c r="D12" s="43">
        <v>30000</v>
      </c>
      <c r="E12" s="43">
        <v>30000</v>
      </c>
      <c r="F12" s="4" t="s">
        <v>20</v>
      </c>
      <c r="G12" s="4" t="s">
        <v>21</v>
      </c>
      <c r="H12" s="4" t="s">
        <v>22</v>
      </c>
      <c r="I12" s="4">
        <v>3000</v>
      </c>
      <c r="J12" s="43">
        <v>3000000</v>
      </c>
      <c r="K12" s="34"/>
    </row>
    <row r="13" spans="1:14" ht="19.5" thickTop="1" thickBot="1">
      <c r="A13" s="34"/>
      <c r="B13" s="5">
        <f t="shared" si="0"/>
        <v>6</v>
      </c>
      <c r="C13" s="4" t="s">
        <v>167</v>
      </c>
      <c r="D13" s="43">
        <v>22000</v>
      </c>
      <c r="E13" s="43">
        <v>22000</v>
      </c>
      <c r="F13" s="4" t="s">
        <v>23</v>
      </c>
      <c r="G13" s="4" t="s">
        <v>24</v>
      </c>
      <c r="H13" s="4" t="s">
        <v>25</v>
      </c>
      <c r="I13" s="4">
        <v>2200</v>
      </c>
      <c r="J13" s="43">
        <v>2200000</v>
      </c>
      <c r="K13" s="34"/>
    </row>
    <row r="14" spans="1:14" ht="19.5" thickTop="1" thickBot="1">
      <c r="A14" s="34"/>
      <c r="B14" s="5">
        <f t="shared" si="0"/>
        <v>7</v>
      </c>
      <c r="C14" s="4" t="s">
        <v>168</v>
      </c>
      <c r="D14" s="43">
        <v>15000</v>
      </c>
      <c r="E14" s="43">
        <v>15000</v>
      </c>
      <c r="F14" s="4" t="s">
        <v>26</v>
      </c>
      <c r="G14" s="4" t="s">
        <v>27</v>
      </c>
      <c r="H14" s="4" t="s">
        <v>28</v>
      </c>
      <c r="I14" s="4">
        <v>1500</v>
      </c>
      <c r="J14" s="43">
        <v>1500000</v>
      </c>
      <c r="K14" s="34"/>
    </row>
    <row r="15" spans="1:14" ht="19.5" thickTop="1" thickBot="1">
      <c r="A15" s="34"/>
      <c r="B15" s="5">
        <f t="shared" si="0"/>
        <v>8</v>
      </c>
      <c r="C15" s="4" t="s">
        <v>169</v>
      </c>
      <c r="D15" s="43">
        <v>18000</v>
      </c>
      <c r="E15" s="43">
        <v>18000</v>
      </c>
      <c r="F15" s="4" t="s">
        <v>29</v>
      </c>
      <c r="G15" s="4" t="s">
        <v>30</v>
      </c>
      <c r="H15" s="4" t="s">
        <v>31</v>
      </c>
      <c r="I15" s="4">
        <v>1800</v>
      </c>
      <c r="J15" s="43">
        <v>1800000</v>
      </c>
      <c r="K15" s="34"/>
    </row>
    <row r="16" spans="1:14" ht="19.5" thickTop="1" thickBot="1">
      <c r="A16" s="34"/>
      <c r="B16" s="5" t="str">
        <f t="shared" si="0"/>
        <v/>
      </c>
      <c r="C16" s="4"/>
      <c r="D16" s="43"/>
      <c r="E16" s="43"/>
      <c r="F16" s="4"/>
      <c r="G16" s="4"/>
      <c r="H16" s="4"/>
      <c r="I16" s="4"/>
      <c r="J16" s="43"/>
      <c r="K16" s="34"/>
    </row>
    <row r="17" spans="1:11" ht="19.5" thickTop="1" thickBot="1">
      <c r="A17" s="34"/>
      <c r="B17" s="5" t="str">
        <f t="shared" si="0"/>
        <v/>
      </c>
      <c r="C17" s="4"/>
      <c r="D17" s="43"/>
      <c r="E17" s="43"/>
      <c r="F17" s="4"/>
      <c r="G17" s="4"/>
      <c r="H17" s="4"/>
      <c r="I17" s="4"/>
      <c r="J17" s="43"/>
      <c r="K17" s="34"/>
    </row>
    <row r="18" spans="1:11" ht="19.5" thickTop="1" thickBot="1">
      <c r="A18" s="34"/>
      <c r="B18" s="5" t="str">
        <f t="shared" si="0"/>
        <v/>
      </c>
      <c r="C18" s="4"/>
      <c r="D18" s="43"/>
      <c r="E18" s="43"/>
      <c r="F18" s="4"/>
      <c r="G18" s="4"/>
      <c r="H18" s="4"/>
      <c r="I18" s="4"/>
      <c r="J18" s="43"/>
      <c r="K18" s="34"/>
    </row>
    <row r="19" spans="1:11" ht="19.5" thickTop="1" thickBot="1">
      <c r="A19" s="34"/>
      <c r="B19" s="5" t="str">
        <f t="shared" si="0"/>
        <v/>
      </c>
      <c r="C19" s="4"/>
      <c r="D19" s="43"/>
      <c r="E19" s="43"/>
      <c r="F19" s="4"/>
      <c r="G19" s="4"/>
      <c r="H19" s="4"/>
      <c r="I19" s="4"/>
      <c r="J19" s="43"/>
      <c r="K19" s="34"/>
    </row>
    <row r="20" spans="1:11" ht="19.5" thickTop="1" thickBot="1">
      <c r="A20" s="34"/>
      <c r="B20" s="5" t="str">
        <f t="shared" si="0"/>
        <v/>
      </c>
      <c r="C20" s="4"/>
      <c r="D20" s="43"/>
      <c r="E20" s="43"/>
      <c r="F20" s="4"/>
      <c r="G20" s="4"/>
      <c r="H20" s="4"/>
      <c r="I20" s="4"/>
      <c r="J20" s="43"/>
      <c r="K20" s="34"/>
    </row>
    <row r="21" spans="1:11" ht="19.5" thickTop="1" thickBot="1">
      <c r="A21" s="34"/>
      <c r="B21" s="5" t="str">
        <f t="shared" si="0"/>
        <v/>
      </c>
      <c r="C21" s="4"/>
      <c r="D21" s="43"/>
      <c r="E21" s="43"/>
      <c r="F21" s="4"/>
      <c r="G21" s="4"/>
      <c r="H21" s="4"/>
      <c r="I21" s="4"/>
      <c r="J21" s="43"/>
      <c r="K21" s="34"/>
    </row>
    <row r="22" spans="1:11" ht="19.5" thickTop="1" thickBot="1">
      <c r="A22" s="34"/>
      <c r="B22" s="5" t="str">
        <f t="shared" si="0"/>
        <v/>
      </c>
      <c r="C22" s="4"/>
      <c r="D22" s="43"/>
      <c r="E22" s="43"/>
      <c r="F22" s="4"/>
      <c r="G22" s="4"/>
      <c r="H22" s="4"/>
      <c r="I22" s="4"/>
      <c r="J22" s="43"/>
      <c r="K22" s="34"/>
    </row>
    <row r="23" spans="1:11" ht="19.5" thickTop="1" thickBot="1">
      <c r="A23" s="34"/>
      <c r="B23" s="5" t="str">
        <f t="shared" si="0"/>
        <v/>
      </c>
      <c r="C23" s="4"/>
      <c r="D23" s="43"/>
      <c r="E23" s="43"/>
      <c r="F23" s="4"/>
      <c r="G23" s="4"/>
      <c r="H23" s="4"/>
      <c r="I23" s="4"/>
      <c r="J23" s="43"/>
      <c r="K23" s="34"/>
    </row>
    <row r="24" spans="1:11" ht="19.5" thickTop="1" thickBot="1">
      <c r="A24" s="34"/>
      <c r="B24" s="5" t="str">
        <f t="shared" si="0"/>
        <v/>
      </c>
      <c r="C24" s="4"/>
      <c r="D24" s="43"/>
      <c r="E24" s="43"/>
      <c r="F24" s="4"/>
      <c r="G24" s="4"/>
      <c r="H24" s="4"/>
      <c r="I24" s="4"/>
      <c r="J24" s="43"/>
      <c r="K24" s="34"/>
    </row>
    <row r="25" spans="1:11" ht="19.5" thickTop="1" thickBot="1">
      <c r="A25" s="34"/>
      <c r="B25" s="5" t="str">
        <f t="shared" si="0"/>
        <v/>
      </c>
      <c r="C25" s="4"/>
      <c r="D25" s="43"/>
      <c r="E25" s="43"/>
      <c r="F25" s="4"/>
      <c r="G25" s="4"/>
      <c r="H25" s="4"/>
      <c r="I25" s="4"/>
      <c r="J25" s="43"/>
      <c r="K25" s="34"/>
    </row>
    <row r="26" spans="1:11" ht="19.5" thickTop="1" thickBot="1">
      <c r="A26" s="34"/>
      <c r="B26" s="5" t="str">
        <f t="shared" si="0"/>
        <v/>
      </c>
      <c r="C26" s="4"/>
      <c r="D26" s="43"/>
      <c r="E26" s="43"/>
      <c r="F26" s="4"/>
      <c r="G26" s="4"/>
      <c r="H26" s="4"/>
      <c r="I26" s="4"/>
      <c r="J26" s="43"/>
      <c r="K26" s="34"/>
    </row>
    <row r="27" spans="1:11" ht="19.5" thickTop="1" thickBot="1">
      <c r="A27" s="34"/>
      <c r="B27" s="5" t="str">
        <f t="shared" si="0"/>
        <v/>
      </c>
      <c r="C27" s="4"/>
      <c r="D27" s="43"/>
      <c r="E27" s="43"/>
      <c r="F27" s="4"/>
      <c r="G27" s="4"/>
      <c r="H27" s="4"/>
      <c r="I27" s="4"/>
      <c r="J27" s="43"/>
      <c r="K27" s="34"/>
    </row>
    <row r="28" spans="1:11" ht="19.5" thickTop="1" thickBot="1">
      <c r="A28" s="34"/>
      <c r="B28" s="16" t="str">
        <f t="shared" ref="B28:B47" si="1">IF(C28="", "", B27+1)</f>
        <v/>
      </c>
      <c r="C28" s="4"/>
      <c r="D28" s="43"/>
      <c r="E28" s="43"/>
      <c r="F28" s="4"/>
      <c r="G28" s="4"/>
      <c r="H28" s="4"/>
      <c r="I28" s="4"/>
      <c r="J28" s="43"/>
      <c r="K28" s="34"/>
    </row>
    <row r="29" spans="1:11" ht="19.5" thickTop="1" thickBot="1">
      <c r="A29" s="34"/>
      <c r="B29" s="16" t="str">
        <f t="shared" si="1"/>
        <v/>
      </c>
      <c r="C29" s="4"/>
      <c r="D29" s="43"/>
      <c r="E29" s="43"/>
      <c r="F29" s="4"/>
      <c r="G29" s="4"/>
      <c r="H29" s="4"/>
      <c r="I29" s="4"/>
      <c r="J29" s="43"/>
      <c r="K29" s="34"/>
    </row>
    <row r="30" spans="1:11" ht="19.5" thickTop="1" thickBot="1">
      <c r="A30" s="34"/>
      <c r="B30" s="16" t="str">
        <f t="shared" si="1"/>
        <v/>
      </c>
      <c r="C30" s="4"/>
      <c r="D30" s="43"/>
      <c r="E30" s="43"/>
      <c r="F30" s="4"/>
      <c r="G30" s="4"/>
      <c r="H30" s="4"/>
      <c r="I30" s="4"/>
      <c r="J30" s="43"/>
      <c r="K30" s="34"/>
    </row>
    <row r="31" spans="1:11" ht="19.5" thickTop="1" thickBot="1">
      <c r="A31" s="34"/>
      <c r="B31" s="16" t="str">
        <f t="shared" si="1"/>
        <v/>
      </c>
      <c r="C31" s="4"/>
      <c r="D31" s="43"/>
      <c r="E31" s="43"/>
      <c r="F31" s="4"/>
      <c r="G31" s="4"/>
      <c r="H31" s="4"/>
      <c r="I31" s="4"/>
      <c r="J31" s="43"/>
      <c r="K31" s="34"/>
    </row>
    <row r="32" spans="1:11" ht="19.5" thickTop="1" thickBot="1">
      <c r="A32" s="34"/>
      <c r="B32" s="16" t="str">
        <f t="shared" si="1"/>
        <v/>
      </c>
      <c r="C32" s="4"/>
      <c r="D32" s="43"/>
      <c r="E32" s="43"/>
      <c r="F32" s="4"/>
      <c r="G32" s="4"/>
      <c r="H32" s="4"/>
      <c r="I32" s="4"/>
      <c r="J32" s="43"/>
      <c r="K32" s="34"/>
    </row>
    <row r="33" spans="1:11" ht="19.5" thickTop="1" thickBot="1">
      <c r="A33" s="34"/>
      <c r="B33" s="16" t="str">
        <f t="shared" si="1"/>
        <v/>
      </c>
      <c r="C33" s="4"/>
      <c r="D33" s="43"/>
      <c r="E33" s="43"/>
      <c r="F33" s="4"/>
      <c r="G33" s="4"/>
      <c r="H33" s="4"/>
      <c r="I33" s="4"/>
      <c r="J33" s="43"/>
      <c r="K33" s="34"/>
    </row>
    <row r="34" spans="1:11" ht="19.5" thickTop="1" thickBot="1">
      <c r="A34" s="34"/>
      <c r="B34" s="16" t="str">
        <f t="shared" si="1"/>
        <v/>
      </c>
      <c r="C34" s="4"/>
      <c r="D34" s="43"/>
      <c r="E34" s="43"/>
      <c r="F34" s="4"/>
      <c r="G34" s="4"/>
      <c r="H34" s="4"/>
      <c r="I34" s="4"/>
      <c r="J34" s="43"/>
      <c r="K34" s="34"/>
    </row>
    <row r="35" spans="1:11" ht="19.5" thickTop="1" thickBot="1">
      <c r="A35" s="34"/>
      <c r="B35" s="16" t="str">
        <f t="shared" si="1"/>
        <v/>
      </c>
      <c r="C35" s="4"/>
      <c r="D35" s="43"/>
      <c r="E35" s="43"/>
      <c r="F35" s="4"/>
      <c r="G35" s="4"/>
      <c r="H35" s="4"/>
      <c r="I35" s="4"/>
      <c r="J35" s="43"/>
      <c r="K35" s="34"/>
    </row>
    <row r="36" spans="1:11" ht="19.5" thickTop="1" thickBot="1">
      <c r="A36" s="34"/>
      <c r="B36" s="16" t="str">
        <f t="shared" si="1"/>
        <v/>
      </c>
      <c r="C36" s="4"/>
      <c r="D36" s="43"/>
      <c r="E36" s="43"/>
      <c r="F36" s="4"/>
      <c r="G36" s="4"/>
      <c r="H36" s="4"/>
      <c r="I36" s="4"/>
      <c r="J36" s="43"/>
      <c r="K36" s="34"/>
    </row>
    <row r="37" spans="1:11" ht="19.5" thickTop="1" thickBot="1">
      <c r="A37" s="34"/>
      <c r="B37" s="16" t="str">
        <f t="shared" si="1"/>
        <v/>
      </c>
      <c r="C37" s="4"/>
      <c r="D37" s="43"/>
      <c r="E37" s="43"/>
      <c r="F37" s="4"/>
      <c r="G37" s="4"/>
      <c r="H37" s="4"/>
      <c r="I37" s="4"/>
      <c r="J37" s="43"/>
      <c r="K37" s="34"/>
    </row>
    <row r="38" spans="1:11" ht="19.5" thickTop="1" thickBot="1">
      <c r="A38" s="34"/>
      <c r="B38" s="16" t="str">
        <f t="shared" si="1"/>
        <v/>
      </c>
      <c r="C38" s="4"/>
      <c r="D38" s="43"/>
      <c r="E38" s="43"/>
      <c r="F38" s="4"/>
      <c r="G38" s="4"/>
      <c r="H38" s="4"/>
      <c r="I38" s="4"/>
      <c r="J38" s="43"/>
      <c r="K38" s="34"/>
    </row>
    <row r="39" spans="1:11" ht="19.5" thickTop="1" thickBot="1">
      <c r="A39" s="34"/>
      <c r="B39" s="16" t="str">
        <f t="shared" si="1"/>
        <v/>
      </c>
      <c r="C39" s="4"/>
      <c r="D39" s="43"/>
      <c r="E39" s="43"/>
      <c r="F39" s="4"/>
      <c r="G39" s="4"/>
      <c r="H39" s="4"/>
      <c r="I39" s="4"/>
      <c r="J39" s="43"/>
      <c r="K39" s="34"/>
    </row>
    <row r="40" spans="1:11" ht="19.5" thickTop="1" thickBot="1">
      <c r="A40" s="34"/>
      <c r="B40" s="16" t="str">
        <f t="shared" si="1"/>
        <v/>
      </c>
      <c r="C40" s="4"/>
      <c r="D40" s="43"/>
      <c r="E40" s="43"/>
      <c r="F40" s="4"/>
      <c r="G40" s="4"/>
      <c r="H40" s="4"/>
      <c r="I40" s="4"/>
      <c r="J40" s="43"/>
      <c r="K40" s="34"/>
    </row>
    <row r="41" spans="1:11" ht="19.5" thickTop="1" thickBot="1">
      <c r="A41" s="34"/>
      <c r="B41" s="16" t="str">
        <f t="shared" si="1"/>
        <v/>
      </c>
      <c r="C41" s="4"/>
      <c r="D41" s="43"/>
      <c r="E41" s="43"/>
      <c r="F41" s="4"/>
      <c r="G41" s="4"/>
      <c r="H41" s="4"/>
      <c r="I41" s="4"/>
      <c r="J41" s="43"/>
      <c r="K41" s="34"/>
    </row>
    <row r="42" spans="1:11" ht="19.5" thickTop="1" thickBot="1">
      <c r="A42" s="34"/>
      <c r="B42" s="16" t="str">
        <f t="shared" si="1"/>
        <v/>
      </c>
      <c r="C42" s="4"/>
      <c r="D42" s="43"/>
      <c r="E42" s="43"/>
      <c r="F42" s="4"/>
      <c r="G42" s="4"/>
      <c r="H42" s="4"/>
      <c r="I42" s="4"/>
      <c r="J42" s="43"/>
      <c r="K42" s="34"/>
    </row>
    <row r="43" spans="1:11" ht="19.5" thickTop="1" thickBot="1">
      <c r="A43" s="34"/>
      <c r="B43" s="16" t="str">
        <f t="shared" si="1"/>
        <v/>
      </c>
      <c r="C43" s="4"/>
      <c r="D43" s="43"/>
      <c r="E43" s="43"/>
      <c r="F43" s="4"/>
      <c r="G43" s="4"/>
      <c r="H43" s="4"/>
      <c r="I43" s="4"/>
      <c r="J43" s="43"/>
      <c r="K43" s="34"/>
    </row>
    <row r="44" spans="1:11" ht="19.5" thickTop="1" thickBot="1">
      <c r="A44" s="34"/>
      <c r="B44" s="16" t="str">
        <f t="shared" si="1"/>
        <v/>
      </c>
      <c r="C44" s="4"/>
      <c r="D44" s="43"/>
      <c r="E44" s="43"/>
      <c r="F44" s="4"/>
      <c r="G44" s="4"/>
      <c r="H44" s="4"/>
      <c r="I44" s="4"/>
      <c r="J44" s="43"/>
      <c r="K44" s="34"/>
    </row>
    <row r="45" spans="1:11" ht="19.5" thickTop="1" thickBot="1">
      <c r="A45" s="34"/>
      <c r="B45" s="16" t="str">
        <f t="shared" si="1"/>
        <v/>
      </c>
      <c r="C45" s="4"/>
      <c r="D45" s="43"/>
      <c r="E45" s="43"/>
      <c r="F45" s="4"/>
      <c r="G45" s="4"/>
      <c r="H45" s="4"/>
      <c r="I45" s="4"/>
      <c r="J45" s="43"/>
      <c r="K45" s="34"/>
    </row>
    <row r="46" spans="1:11" ht="19.5" thickTop="1" thickBot="1">
      <c r="A46" s="34"/>
      <c r="B46" s="16" t="str">
        <f t="shared" si="1"/>
        <v/>
      </c>
      <c r="C46" s="4"/>
      <c r="D46" s="43"/>
      <c r="E46" s="43"/>
      <c r="F46" s="4"/>
      <c r="G46" s="4"/>
      <c r="H46" s="4"/>
      <c r="I46" s="4"/>
      <c r="J46" s="43"/>
      <c r="K46" s="34"/>
    </row>
    <row r="47" spans="1:11" ht="19.5" thickTop="1" thickBot="1">
      <c r="A47" s="34"/>
      <c r="B47" s="16" t="str">
        <f t="shared" si="1"/>
        <v/>
      </c>
      <c r="C47" s="4"/>
      <c r="D47" s="43"/>
      <c r="E47" s="43"/>
      <c r="F47" s="4"/>
      <c r="G47" s="4"/>
      <c r="H47" s="4"/>
      <c r="I47" s="4"/>
      <c r="J47" s="43"/>
      <c r="K47" s="34"/>
    </row>
    <row r="48" spans="1:11" ht="19.5" thickTop="1" thickBot="1">
      <c r="A48" s="34"/>
      <c r="B48" s="16" t="str">
        <f t="shared" ref="B48:B57" si="2">IF(C48="", "", B47+1)</f>
        <v/>
      </c>
      <c r="C48" s="4"/>
      <c r="D48" s="43"/>
      <c r="E48" s="43"/>
      <c r="F48" s="4"/>
      <c r="G48" s="4"/>
      <c r="H48" s="4"/>
      <c r="I48" s="4"/>
      <c r="J48" s="43"/>
      <c r="K48" s="34"/>
    </row>
    <row r="49" spans="1:11" ht="19.5" thickTop="1" thickBot="1">
      <c r="A49" s="34"/>
      <c r="B49" s="16" t="str">
        <f t="shared" si="2"/>
        <v/>
      </c>
      <c r="C49" s="4"/>
      <c r="D49" s="43"/>
      <c r="E49" s="43"/>
      <c r="F49" s="4"/>
      <c r="G49" s="4"/>
      <c r="H49" s="4"/>
      <c r="I49" s="4"/>
      <c r="J49" s="43"/>
      <c r="K49" s="34"/>
    </row>
    <row r="50" spans="1:11" ht="19.5" thickTop="1" thickBot="1">
      <c r="A50" s="34"/>
      <c r="B50" s="16" t="str">
        <f t="shared" si="2"/>
        <v/>
      </c>
      <c r="C50" s="4"/>
      <c r="D50" s="43"/>
      <c r="E50" s="43"/>
      <c r="F50" s="4"/>
      <c r="G50" s="4"/>
      <c r="H50" s="4"/>
      <c r="I50" s="4"/>
      <c r="J50" s="43"/>
      <c r="K50" s="34"/>
    </row>
    <row r="51" spans="1:11" ht="19.5" thickTop="1" thickBot="1">
      <c r="A51" s="34"/>
      <c r="B51" s="16" t="str">
        <f t="shared" si="2"/>
        <v/>
      </c>
      <c r="C51" s="4"/>
      <c r="D51" s="43"/>
      <c r="E51" s="43"/>
      <c r="F51" s="4"/>
      <c r="G51" s="4"/>
      <c r="H51" s="4"/>
      <c r="I51" s="4"/>
      <c r="J51" s="43"/>
      <c r="K51" s="34"/>
    </row>
    <row r="52" spans="1:11" ht="19.5" thickTop="1" thickBot="1">
      <c r="A52" s="34"/>
      <c r="B52" s="16" t="str">
        <f t="shared" si="2"/>
        <v/>
      </c>
      <c r="C52" s="4"/>
      <c r="D52" s="43"/>
      <c r="E52" s="43"/>
      <c r="F52" s="4"/>
      <c r="G52" s="4"/>
      <c r="H52" s="4"/>
      <c r="I52" s="4"/>
      <c r="J52" s="43"/>
      <c r="K52" s="34"/>
    </row>
    <row r="53" spans="1:11" ht="19.5" thickTop="1" thickBot="1">
      <c r="A53" s="34"/>
      <c r="B53" s="16" t="str">
        <f t="shared" si="2"/>
        <v/>
      </c>
      <c r="C53" s="4"/>
      <c r="D53" s="43"/>
      <c r="E53" s="43"/>
      <c r="F53" s="4"/>
      <c r="G53" s="4"/>
      <c r="H53" s="4"/>
      <c r="I53" s="4"/>
      <c r="J53" s="43"/>
      <c r="K53" s="34"/>
    </row>
    <row r="54" spans="1:11" ht="19.5" thickTop="1" thickBot="1">
      <c r="A54" s="34"/>
      <c r="B54" s="16" t="str">
        <f t="shared" si="2"/>
        <v/>
      </c>
      <c r="C54" s="4"/>
      <c r="D54" s="43"/>
      <c r="E54" s="43"/>
      <c r="F54" s="4"/>
      <c r="G54" s="4"/>
      <c r="H54" s="4"/>
      <c r="I54" s="4"/>
      <c r="J54" s="43"/>
      <c r="K54" s="34"/>
    </row>
    <row r="55" spans="1:11" ht="19.5" thickTop="1" thickBot="1">
      <c r="A55" s="34"/>
      <c r="B55" s="16" t="str">
        <f t="shared" si="2"/>
        <v/>
      </c>
      <c r="C55" s="4"/>
      <c r="D55" s="43"/>
      <c r="E55" s="43"/>
      <c r="F55" s="4"/>
      <c r="G55" s="4"/>
      <c r="H55" s="4"/>
      <c r="I55" s="4"/>
      <c r="J55" s="43"/>
      <c r="K55" s="34"/>
    </row>
    <row r="56" spans="1:11" ht="19.5" thickTop="1" thickBot="1">
      <c r="A56" s="34"/>
      <c r="B56" s="16" t="str">
        <f t="shared" si="2"/>
        <v/>
      </c>
      <c r="C56" s="4"/>
      <c r="D56" s="43"/>
      <c r="E56" s="43"/>
      <c r="F56" s="4"/>
      <c r="G56" s="4"/>
      <c r="H56" s="4"/>
      <c r="I56" s="4"/>
      <c r="J56" s="43"/>
      <c r="K56" s="34"/>
    </row>
    <row r="57" spans="1:11" ht="19.5" thickTop="1" thickBot="1">
      <c r="A57" s="34"/>
      <c r="B57" s="16" t="str">
        <f t="shared" si="2"/>
        <v/>
      </c>
      <c r="C57" s="4"/>
      <c r="D57" s="43"/>
      <c r="E57" s="43"/>
      <c r="F57" s="4"/>
      <c r="G57" s="4"/>
      <c r="H57" s="4"/>
      <c r="I57" s="4"/>
      <c r="J57" s="43"/>
      <c r="K57" s="34"/>
    </row>
    <row r="58" spans="1:11" ht="16.5" customHeight="1" thickTop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</row>
  </sheetData>
  <mergeCells count="6">
    <mergeCell ref="B5:J5"/>
    <mergeCell ref="B6:E6"/>
    <mergeCell ref="H6:J6"/>
    <mergeCell ref="B2:I2"/>
    <mergeCell ref="B3:I3"/>
    <mergeCell ref="J2:J3"/>
  </mergeCells>
  <dataValidations count="1">
    <dataValidation type="list" allowBlank="1" showInputMessage="1" showErrorMessage="1" sqref="C8:C57">
      <formula1>'Property type'!C4:C53</formula1>
    </dataValidation>
  </dataValidations>
  <hyperlinks>
    <hyperlink ref="B2" r:id="rId1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F5" sqref="F5"/>
    </sheetView>
  </sheetViews>
  <sheetFormatPr defaultColWidth="15.5703125" defaultRowHeight="54.95" customHeight="1"/>
  <cols>
    <col min="1" max="1" width="3.140625" style="1" customWidth="1"/>
    <col min="2" max="2" width="20.28515625" style="1" bestFit="1" customWidth="1"/>
    <col min="3" max="3" width="25.28515625" style="1" bestFit="1" customWidth="1"/>
    <col min="4" max="4" width="10.42578125" style="1" customWidth="1"/>
    <col min="5" max="5" width="29.28515625" style="1" bestFit="1" customWidth="1"/>
    <col min="6" max="6" width="11.140625" style="1" bestFit="1" customWidth="1"/>
    <col min="7" max="7" width="3.140625" style="1" customWidth="1"/>
    <col min="8" max="16384" width="15.5703125" style="1"/>
  </cols>
  <sheetData>
    <row r="1" spans="1:7" ht="16.5" customHeight="1" thickBot="1">
      <c r="A1" s="37"/>
      <c r="B1" s="37"/>
      <c r="C1" s="37"/>
      <c r="D1" s="37"/>
      <c r="E1" s="37"/>
      <c r="F1" s="37"/>
      <c r="G1" s="37"/>
    </row>
    <row r="2" spans="1:7" ht="32.25" thickTop="1" thickBot="1">
      <c r="A2" s="37"/>
      <c r="B2" s="77" t="s">
        <v>151</v>
      </c>
      <c r="C2" s="77"/>
      <c r="D2" s="77"/>
      <c r="E2" s="77"/>
      <c r="F2" s="77"/>
      <c r="G2" s="37"/>
    </row>
    <row r="3" spans="1:7" ht="24" thickTop="1" thickBot="1">
      <c r="A3" s="37"/>
      <c r="B3" s="35"/>
      <c r="C3" s="36" t="s">
        <v>134</v>
      </c>
      <c r="D3" s="36" t="s">
        <v>133</v>
      </c>
      <c r="E3" s="36" t="str">
        <f>'Property Details'!G6</f>
        <v>2019-20</v>
      </c>
      <c r="F3" s="35"/>
      <c r="G3" s="37"/>
    </row>
    <row r="4" spans="1:7" ht="19.5" thickTop="1" thickBot="1">
      <c r="A4" s="37"/>
      <c r="B4" s="18" t="s">
        <v>0</v>
      </c>
      <c r="C4" s="4">
        <v>1</v>
      </c>
      <c r="D4" s="35"/>
      <c r="E4" s="18" t="s">
        <v>58</v>
      </c>
      <c r="F4" s="18">
        <f>IF(C4="", "", VLOOKUP(C4, 'Property Details'!B7:J57, 3,))*12</f>
        <v>240000</v>
      </c>
      <c r="G4" s="37"/>
    </row>
    <row r="5" spans="1:7" ht="19.5" thickTop="1" thickBot="1">
      <c r="A5" s="37"/>
      <c r="B5" s="18" t="s">
        <v>2</v>
      </c>
      <c r="C5" s="18" t="str">
        <f>IF(C4="", "", VLOOKUP(C4, 'Property Details'!B7:J57, 7,))</f>
        <v>Abc Plot</v>
      </c>
      <c r="D5" s="35"/>
      <c r="E5" s="18" t="s">
        <v>86</v>
      </c>
      <c r="F5" s="18">
        <f>IF(C4="", "", VLOOKUP(C4, 'Rent Ledger'!B4:BA54, 52,))</f>
        <v>245000</v>
      </c>
      <c r="G5" s="37"/>
    </row>
    <row r="6" spans="1:7" ht="19.5" thickTop="1" thickBot="1">
      <c r="A6" s="37"/>
      <c r="B6" s="18" t="s">
        <v>1</v>
      </c>
      <c r="C6" s="18" t="str">
        <f>IF(C4="", "", VLOOKUP(C4, 'Property Details'!B7:J57, 2,))</f>
        <v>Flat</v>
      </c>
      <c r="D6" s="35"/>
      <c r="E6" s="18" t="s">
        <v>52</v>
      </c>
      <c r="F6" s="18">
        <f>VLOOKUP(C4, 'Maint. Exp. Details'!C4:AB54, 26,)</f>
        <v>6000</v>
      </c>
      <c r="G6" s="37"/>
    </row>
    <row r="7" spans="1:7" ht="19.5" thickTop="1" thickBot="1">
      <c r="A7" s="37"/>
      <c r="B7" s="18" t="s">
        <v>5</v>
      </c>
      <c r="C7" s="18">
        <f>IF(C4="", "", VLOOKUP(C4, 'Property Details'!B7:J57, 8,))</f>
        <v>2000</v>
      </c>
      <c r="D7" s="35"/>
      <c r="E7" s="18" t="s">
        <v>53</v>
      </c>
      <c r="F7" s="18">
        <f>F5-F6</f>
        <v>239000</v>
      </c>
      <c r="G7" s="37"/>
    </row>
    <row r="8" spans="1:7" ht="19.5" thickTop="1" thickBot="1">
      <c r="A8" s="37"/>
      <c r="B8" s="18" t="s">
        <v>6</v>
      </c>
      <c r="C8" s="18">
        <f>IF(C4="", "", VLOOKUP(C4, 'Property Details'!B7:J57, 9,))</f>
        <v>2000000</v>
      </c>
      <c r="D8" s="35"/>
      <c r="E8" s="18" t="s">
        <v>54</v>
      </c>
      <c r="F8" s="11">
        <f>F7/C8</f>
        <v>0.1195</v>
      </c>
      <c r="G8" s="37"/>
    </row>
    <row r="9" spans="1:7" ht="16.5" customHeight="1" thickTop="1">
      <c r="A9" s="37"/>
      <c r="B9" s="37"/>
      <c r="C9" s="37"/>
      <c r="D9" s="37"/>
      <c r="E9" s="37"/>
      <c r="F9" s="37"/>
      <c r="G9" s="37"/>
    </row>
  </sheetData>
  <mergeCells count="1">
    <mergeCell ref="B2:F2"/>
  </mergeCells>
  <pageMargins left="0.7" right="0.7" top="0.75" bottom="0.75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topLeftCell="D1" workbookViewId="0">
      <selection activeCell="G43" sqref="G43"/>
    </sheetView>
  </sheetViews>
  <sheetFormatPr defaultColWidth="9.5703125" defaultRowHeight="17.100000000000001" customHeight="1"/>
  <cols>
    <col min="1" max="1" width="3.140625" style="2" customWidth="1"/>
    <col min="2" max="2" width="19" style="2" customWidth="1"/>
    <col min="3" max="3" width="14.28515625" style="2" customWidth="1"/>
    <col min="4" max="4" width="21.42578125" style="2" customWidth="1"/>
    <col min="5" max="5" width="17.140625" style="2" bestFit="1" customWidth="1"/>
    <col min="6" max="6" width="24.5703125" style="2" bestFit="1" customWidth="1"/>
    <col min="7" max="8" width="15.7109375" style="2" bestFit="1" customWidth="1"/>
    <col min="9" max="10" width="12.85546875" style="2" bestFit="1" customWidth="1"/>
    <col min="11" max="12" width="11.42578125" style="2" bestFit="1" customWidth="1"/>
    <col min="13" max="13" width="12.28515625" style="2" bestFit="1" customWidth="1"/>
    <col min="14" max="14" width="11.42578125" style="2" bestFit="1" customWidth="1"/>
    <col min="15" max="15" width="16.5703125" style="2" bestFit="1" customWidth="1"/>
    <col min="16" max="16" width="3.140625" style="2" customWidth="1"/>
    <col min="17" max="16384" width="9.5703125" style="2"/>
  </cols>
  <sheetData>
    <row r="1" spans="1:16" ht="16.5" customHeight="1" thickBo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36" thickTop="1" thickBot="1">
      <c r="A2" s="34"/>
      <c r="B2" s="92" t="s">
        <v>149</v>
      </c>
      <c r="C2" s="93"/>
      <c r="D2" s="93"/>
      <c r="E2" s="93"/>
      <c r="F2" s="93"/>
      <c r="G2" s="94"/>
      <c r="H2" s="89"/>
      <c r="I2" s="90"/>
      <c r="J2" s="90"/>
      <c r="K2" s="90"/>
      <c r="L2" s="90"/>
      <c r="M2" s="90"/>
      <c r="N2" s="90"/>
      <c r="O2" s="91"/>
      <c r="P2" s="34"/>
    </row>
    <row r="3" spans="1:16" ht="17.100000000000001" customHeight="1" thickTop="1" thickBot="1">
      <c r="A3" s="34"/>
      <c r="B3" s="82" t="s">
        <v>35</v>
      </c>
      <c r="C3" s="78" t="s">
        <v>33</v>
      </c>
      <c r="D3" s="78" t="s">
        <v>34</v>
      </c>
      <c r="E3" s="78" t="s">
        <v>36</v>
      </c>
      <c r="F3" s="78" t="s">
        <v>37</v>
      </c>
      <c r="G3" s="78" t="s">
        <v>40</v>
      </c>
      <c r="H3" s="78"/>
      <c r="I3" s="78" t="s">
        <v>41</v>
      </c>
      <c r="J3" s="78" t="s">
        <v>42</v>
      </c>
      <c r="K3" s="79" t="s">
        <v>48</v>
      </c>
      <c r="L3" s="78" t="s">
        <v>43</v>
      </c>
      <c r="M3" s="78" t="s">
        <v>44</v>
      </c>
      <c r="N3" s="78" t="s">
        <v>45</v>
      </c>
      <c r="O3" s="78" t="s">
        <v>46</v>
      </c>
      <c r="P3" s="34"/>
    </row>
    <row r="4" spans="1:16" ht="19.5" thickTop="1" thickBot="1">
      <c r="A4" s="34"/>
      <c r="B4" s="95"/>
      <c r="C4" s="78"/>
      <c r="D4" s="78"/>
      <c r="E4" s="78"/>
      <c r="F4" s="78"/>
      <c r="G4" s="16" t="s">
        <v>38</v>
      </c>
      <c r="H4" s="16" t="s">
        <v>39</v>
      </c>
      <c r="I4" s="78"/>
      <c r="J4" s="78"/>
      <c r="K4" s="80"/>
      <c r="L4" s="78"/>
      <c r="M4" s="78"/>
      <c r="N4" s="78"/>
      <c r="O4" s="78"/>
      <c r="P4" s="34"/>
    </row>
    <row r="5" spans="1:16" ht="19.5" thickTop="1" thickBot="1">
      <c r="A5" s="34"/>
      <c r="B5" s="38">
        <v>1</v>
      </c>
      <c r="C5" s="16" t="str">
        <f>IFERROR(VLOOKUP(B5, B9:O40, 2,), "")</f>
        <v>Mr. XYZ</v>
      </c>
      <c r="D5" s="16" t="str">
        <f>IFERROR(VLOOKUP(B5, B9:O40, 3,), "")</f>
        <v>12, abc, pqr, tuv.</v>
      </c>
      <c r="E5" s="16">
        <f>IFERROR(VLOOKUP(B5, B9:O40, 4,), "")</f>
        <v>2323234567</v>
      </c>
      <c r="F5" s="16" t="str">
        <f>IFERROR(VLOOKUP(B5, B9:O40, 5,), "")</f>
        <v>asdfs@adsdfs.com</v>
      </c>
      <c r="G5" s="21">
        <f>IFERROR(VLOOKUP(B5, B9:O40, 6,), "")</f>
        <v>43781</v>
      </c>
      <c r="H5" s="21">
        <f>IFERROR(VLOOKUP(B5, B9:O40, 7,), "")</f>
        <v>44147</v>
      </c>
      <c r="I5" s="40">
        <f>IFERROR(VLOOKUP(B5, B9:O40, 8,), "")</f>
        <v>20000</v>
      </c>
      <c r="J5" s="40">
        <f>IFERROR(VLOOKUP(B5, B9:O40, 9,), "")</f>
        <v>30000</v>
      </c>
      <c r="K5" s="40">
        <f>IFERROR(VLOOKUP(B5, B9:O40, 10,), "")</f>
        <v>200</v>
      </c>
      <c r="L5" s="40">
        <f>IFERROR(VLOOKUP(B5, B9:O40, 11,), "")</f>
        <v>100</v>
      </c>
      <c r="M5" s="16" t="str">
        <f>IFERROR(VLOOKUP(B5, B9:O40, 12,), "")</f>
        <v>No</v>
      </c>
      <c r="N5" s="16" t="str">
        <f>IFERROR(VLOOKUP(B5, B9:O40, 13,), "")</f>
        <v>Yes</v>
      </c>
      <c r="O5" s="16" t="str">
        <f>IFERROR(VLOOKUP(B5, B9:O40, 14,), "")</f>
        <v>fsasdafs</v>
      </c>
      <c r="P5" s="34"/>
    </row>
    <row r="6" spans="1:16" ht="16.5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32.25" thickTop="1" thickBot="1">
      <c r="A7" s="34"/>
      <c r="B7" s="75" t="s">
        <v>152</v>
      </c>
      <c r="C7" s="75"/>
      <c r="D7" s="75"/>
      <c r="E7" s="75"/>
      <c r="F7" s="75"/>
      <c r="G7" s="75"/>
      <c r="H7" s="75"/>
      <c r="I7" s="83"/>
      <c r="J7" s="84"/>
      <c r="K7" s="84"/>
      <c r="L7" s="84"/>
      <c r="M7" s="84"/>
      <c r="N7" s="84"/>
      <c r="O7" s="85"/>
      <c r="P7" s="34"/>
    </row>
    <row r="8" spans="1:16" ht="36" thickTop="1" thickBot="1">
      <c r="A8" s="34"/>
      <c r="B8" s="71"/>
      <c r="C8" s="73"/>
      <c r="D8" s="18" t="s">
        <v>62</v>
      </c>
      <c r="E8" s="18" t="str">
        <f>'Property Details'!G6</f>
        <v>2019-20</v>
      </c>
      <c r="F8" s="89"/>
      <c r="G8" s="90"/>
      <c r="H8" s="91"/>
      <c r="I8" s="86"/>
      <c r="J8" s="87"/>
      <c r="K8" s="87"/>
      <c r="L8" s="87"/>
      <c r="M8" s="87"/>
      <c r="N8" s="87"/>
      <c r="O8" s="88"/>
      <c r="P8" s="34"/>
    </row>
    <row r="9" spans="1:16" ht="20.25" customHeight="1" thickTop="1" thickBot="1">
      <c r="A9" s="34"/>
      <c r="B9" s="81" t="s">
        <v>35</v>
      </c>
      <c r="C9" s="80" t="s">
        <v>33</v>
      </c>
      <c r="D9" s="80" t="s">
        <v>34</v>
      </c>
      <c r="E9" s="80" t="s">
        <v>36</v>
      </c>
      <c r="F9" s="80" t="s">
        <v>37</v>
      </c>
      <c r="G9" s="80" t="s">
        <v>40</v>
      </c>
      <c r="H9" s="80"/>
      <c r="I9" s="78" t="s">
        <v>41</v>
      </c>
      <c r="J9" s="78" t="s">
        <v>42</v>
      </c>
      <c r="K9" s="79" t="s">
        <v>48</v>
      </c>
      <c r="L9" s="78" t="s">
        <v>43</v>
      </c>
      <c r="M9" s="78" t="s">
        <v>44</v>
      </c>
      <c r="N9" s="78" t="s">
        <v>45</v>
      </c>
      <c r="O9" s="78" t="s">
        <v>46</v>
      </c>
      <c r="P9" s="34"/>
    </row>
    <row r="10" spans="1:16" ht="19.5" thickTop="1" thickBot="1">
      <c r="A10" s="34"/>
      <c r="B10" s="82"/>
      <c r="C10" s="78"/>
      <c r="D10" s="78"/>
      <c r="E10" s="78"/>
      <c r="F10" s="78"/>
      <c r="G10" s="5" t="s">
        <v>38</v>
      </c>
      <c r="H10" s="5" t="s">
        <v>39</v>
      </c>
      <c r="I10" s="78"/>
      <c r="J10" s="78"/>
      <c r="K10" s="80"/>
      <c r="L10" s="78"/>
      <c r="M10" s="78"/>
      <c r="N10" s="78"/>
      <c r="O10" s="78"/>
      <c r="P10" s="34"/>
    </row>
    <row r="11" spans="1:16" ht="17.100000000000001" customHeight="1" thickTop="1" thickBot="1">
      <c r="A11" s="34"/>
      <c r="B11" s="4">
        <v>1</v>
      </c>
      <c r="C11" s="7" t="s">
        <v>55</v>
      </c>
      <c r="D11" s="7" t="s">
        <v>56</v>
      </c>
      <c r="E11" s="4">
        <v>2323234567</v>
      </c>
      <c r="F11" s="39" t="s">
        <v>47</v>
      </c>
      <c r="G11" s="9">
        <v>43781</v>
      </c>
      <c r="H11" s="9">
        <v>44147</v>
      </c>
      <c r="I11" s="41">
        <f>IFERROR(VLOOKUP(B11, 'Property Details'!B7:J57, 4,), "")</f>
        <v>20000</v>
      </c>
      <c r="J11" s="42">
        <v>30000</v>
      </c>
      <c r="K11" s="43">
        <v>200</v>
      </c>
      <c r="L11" s="43">
        <v>100</v>
      </c>
      <c r="M11" s="4" t="s">
        <v>50</v>
      </c>
      <c r="N11" s="4" t="s">
        <v>49</v>
      </c>
      <c r="O11" s="7" t="s">
        <v>51</v>
      </c>
      <c r="P11" s="34"/>
    </row>
    <row r="12" spans="1:16" ht="17.100000000000001" customHeight="1" thickTop="1" thickBot="1">
      <c r="A12" s="34"/>
      <c r="B12" s="4">
        <v>3</v>
      </c>
      <c r="C12" s="7" t="s">
        <v>135</v>
      </c>
      <c r="D12" s="7" t="s">
        <v>136</v>
      </c>
      <c r="E12" s="4">
        <v>432535235</v>
      </c>
      <c r="F12" s="39" t="s">
        <v>137</v>
      </c>
      <c r="G12" s="9">
        <v>43466</v>
      </c>
      <c r="H12" s="9">
        <v>43830</v>
      </c>
      <c r="I12" s="41">
        <f>IFERROR(VLOOKUP(B12, 'Property Details'!B8:J58, 4,), "")</f>
        <v>60000</v>
      </c>
      <c r="J12" s="42">
        <v>70000</v>
      </c>
      <c r="K12" s="43">
        <v>600</v>
      </c>
      <c r="L12" s="43">
        <v>300</v>
      </c>
      <c r="M12" s="4" t="s">
        <v>50</v>
      </c>
      <c r="N12" s="4" t="s">
        <v>49</v>
      </c>
      <c r="O12" s="7" t="s">
        <v>138</v>
      </c>
      <c r="P12" s="34"/>
    </row>
    <row r="13" spans="1:16" ht="17.100000000000001" customHeight="1" thickTop="1" thickBot="1">
      <c r="A13" s="34"/>
      <c r="B13" s="4"/>
      <c r="C13" s="7"/>
      <c r="D13" s="7"/>
      <c r="E13" s="4"/>
      <c r="F13" s="8"/>
      <c r="G13" s="9"/>
      <c r="H13" s="9"/>
      <c r="I13" s="41" t="str">
        <f>IFERROR(VLOOKUP(B13, 'Property Details'!B9:J59, 4,), "")</f>
        <v/>
      </c>
      <c r="J13" s="42"/>
      <c r="K13" s="43"/>
      <c r="L13" s="43"/>
      <c r="M13" s="4"/>
      <c r="N13" s="4"/>
      <c r="O13" s="7"/>
      <c r="P13" s="34"/>
    </row>
    <row r="14" spans="1:16" ht="17.100000000000001" customHeight="1" thickTop="1" thickBot="1">
      <c r="A14" s="34"/>
      <c r="B14" s="4"/>
      <c r="C14" s="7"/>
      <c r="D14" s="7"/>
      <c r="E14" s="4"/>
      <c r="F14" s="8"/>
      <c r="G14" s="9"/>
      <c r="H14" s="9"/>
      <c r="I14" s="41" t="str">
        <f>IFERROR(VLOOKUP(B14, 'Property Details'!B10:J60, 4,), "")</f>
        <v/>
      </c>
      <c r="J14" s="42"/>
      <c r="K14" s="43"/>
      <c r="L14" s="43"/>
      <c r="M14" s="4"/>
      <c r="N14" s="4"/>
      <c r="O14" s="7"/>
      <c r="P14" s="34"/>
    </row>
    <row r="15" spans="1:16" ht="17.100000000000001" customHeight="1" thickTop="1" thickBot="1">
      <c r="A15" s="34"/>
      <c r="B15" s="4"/>
      <c r="C15" s="7"/>
      <c r="D15" s="7"/>
      <c r="E15" s="4"/>
      <c r="F15" s="8"/>
      <c r="G15" s="9"/>
      <c r="H15" s="9"/>
      <c r="I15" s="41" t="str">
        <f>IFERROR(VLOOKUP(B15, 'Property Details'!B11:J61, 4,), "")</f>
        <v/>
      </c>
      <c r="J15" s="42"/>
      <c r="K15" s="43"/>
      <c r="L15" s="43"/>
      <c r="M15" s="4"/>
      <c r="N15" s="4"/>
      <c r="O15" s="7"/>
      <c r="P15" s="34"/>
    </row>
    <row r="16" spans="1:16" ht="17.100000000000001" customHeight="1" thickTop="1" thickBot="1">
      <c r="A16" s="34"/>
      <c r="B16" s="4"/>
      <c r="C16" s="7"/>
      <c r="D16" s="7"/>
      <c r="E16" s="4"/>
      <c r="F16" s="8"/>
      <c r="G16" s="9"/>
      <c r="H16" s="9"/>
      <c r="I16" s="41" t="str">
        <f>IFERROR(VLOOKUP(B16, 'Property Details'!B12:J62, 4,), "")</f>
        <v/>
      </c>
      <c r="J16" s="42"/>
      <c r="K16" s="43"/>
      <c r="L16" s="43"/>
      <c r="M16" s="4"/>
      <c r="N16" s="4"/>
      <c r="O16" s="7"/>
      <c r="P16" s="34"/>
    </row>
    <row r="17" spans="1:16" ht="17.100000000000001" customHeight="1" thickTop="1" thickBot="1">
      <c r="A17" s="34"/>
      <c r="B17" s="4"/>
      <c r="C17" s="7"/>
      <c r="D17" s="7"/>
      <c r="E17" s="4"/>
      <c r="F17" s="8"/>
      <c r="G17" s="9"/>
      <c r="H17" s="9"/>
      <c r="I17" s="41" t="str">
        <f>IFERROR(VLOOKUP(B17, 'Property Details'!B13:J63, 4,), "")</f>
        <v/>
      </c>
      <c r="J17" s="42"/>
      <c r="K17" s="43"/>
      <c r="L17" s="43"/>
      <c r="M17" s="4"/>
      <c r="N17" s="4"/>
      <c r="O17" s="7"/>
      <c r="P17" s="34"/>
    </row>
    <row r="18" spans="1:16" ht="17.100000000000001" customHeight="1" thickTop="1" thickBot="1">
      <c r="A18" s="34"/>
      <c r="B18" s="4"/>
      <c r="C18" s="7"/>
      <c r="D18" s="7"/>
      <c r="E18" s="4"/>
      <c r="F18" s="8"/>
      <c r="G18" s="9"/>
      <c r="H18" s="9"/>
      <c r="I18" s="41" t="str">
        <f>IFERROR(VLOOKUP(B18, 'Property Details'!B14:J64, 4,), "")</f>
        <v/>
      </c>
      <c r="J18" s="42"/>
      <c r="K18" s="43"/>
      <c r="L18" s="43"/>
      <c r="M18" s="4"/>
      <c r="N18" s="4"/>
      <c r="O18" s="7"/>
      <c r="P18" s="34"/>
    </row>
    <row r="19" spans="1:16" ht="17.100000000000001" customHeight="1" thickTop="1" thickBot="1">
      <c r="A19" s="34"/>
      <c r="B19" s="4"/>
      <c r="C19" s="7"/>
      <c r="D19" s="7"/>
      <c r="E19" s="4"/>
      <c r="F19" s="8"/>
      <c r="G19" s="9"/>
      <c r="H19" s="9"/>
      <c r="I19" s="41" t="str">
        <f>IFERROR(VLOOKUP(B19, 'Property Details'!B15:J65, 4,), "")</f>
        <v/>
      </c>
      <c r="J19" s="42"/>
      <c r="K19" s="43"/>
      <c r="L19" s="43"/>
      <c r="M19" s="4"/>
      <c r="N19" s="4"/>
      <c r="O19" s="7"/>
      <c r="P19" s="34"/>
    </row>
    <row r="20" spans="1:16" ht="17.100000000000001" customHeight="1" thickTop="1" thickBot="1">
      <c r="A20" s="34"/>
      <c r="B20" s="4"/>
      <c r="C20" s="7"/>
      <c r="D20" s="7"/>
      <c r="E20" s="4"/>
      <c r="F20" s="8"/>
      <c r="G20" s="9"/>
      <c r="H20" s="9"/>
      <c r="I20" s="41" t="str">
        <f>IFERROR(VLOOKUP(B20, 'Property Details'!B16:J66, 4,), "")</f>
        <v/>
      </c>
      <c r="J20" s="42"/>
      <c r="K20" s="43"/>
      <c r="L20" s="43"/>
      <c r="M20" s="4"/>
      <c r="N20" s="4"/>
      <c r="O20" s="7"/>
      <c r="P20" s="34"/>
    </row>
    <row r="21" spans="1:16" ht="17.100000000000001" customHeight="1" thickTop="1" thickBot="1">
      <c r="A21" s="34"/>
      <c r="B21" s="4"/>
      <c r="C21" s="7"/>
      <c r="D21" s="7"/>
      <c r="E21" s="4"/>
      <c r="F21" s="8"/>
      <c r="G21" s="9"/>
      <c r="H21" s="9"/>
      <c r="I21" s="41" t="str">
        <f>IFERROR(VLOOKUP(B21, 'Property Details'!B17:J67, 4,), "")</f>
        <v/>
      </c>
      <c r="J21" s="42"/>
      <c r="K21" s="43"/>
      <c r="L21" s="43"/>
      <c r="M21" s="4"/>
      <c r="N21" s="4"/>
      <c r="O21" s="7"/>
      <c r="P21" s="34"/>
    </row>
    <row r="22" spans="1:16" ht="17.100000000000001" customHeight="1" thickTop="1" thickBot="1">
      <c r="A22" s="34"/>
      <c r="B22" s="4"/>
      <c r="C22" s="7"/>
      <c r="D22" s="7"/>
      <c r="E22" s="4"/>
      <c r="F22" s="8"/>
      <c r="G22" s="9"/>
      <c r="H22" s="9"/>
      <c r="I22" s="41" t="str">
        <f>IFERROR(VLOOKUP(B22, 'Property Details'!B18:J68, 4,), "")</f>
        <v/>
      </c>
      <c r="J22" s="42"/>
      <c r="K22" s="43"/>
      <c r="L22" s="43"/>
      <c r="M22" s="4"/>
      <c r="N22" s="4"/>
      <c r="O22" s="7"/>
      <c r="P22" s="34"/>
    </row>
    <row r="23" spans="1:16" ht="17.100000000000001" customHeight="1" thickTop="1" thickBot="1">
      <c r="A23" s="34"/>
      <c r="B23" s="4"/>
      <c r="C23" s="7"/>
      <c r="D23" s="7"/>
      <c r="E23" s="4"/>
      <c r="F23" s="8"/>
      <c r="G23" s="9"/>
      <c r="H23" s="9"/>
      <c r="I23" s="41" t="str">
        <f>IFERROR(VLOOKUP(B23, 'Property Details'!B19:J69, 4,), "")</f>
        <v/>
      </c>
      <c r="J23" s="42"/>
      <c r="K23" s="43"/>
      <c r="L23" s="43"/>
      <c r="M23" s="4"/>
      <c r="N23" s="4"/>
      <c r="O23" s="7"/>
      <c r="P23" s="34"/>
    </row>
    <row r="24" spans="1:16" ht="17.100000000000001" customHeight="1" thickTop="1" thickBot="1">
      <c r="A24" s="34"/>
      <c r="B24" s="4"/>
      <c r="C24" s="7"/>
      <c r="D24" s="7"/>
      <c r="E24" s="4"/>
      <c r="F24" s="8"/>
      <c r="G24" s="9"/>
      <c r="H24" s="9"/>
      <c r="I24" s="41" t="str">
        <f>IFERROR(VLOOKUP(B24, 'Property Details'!B20:J70, 4,), "")</f>
        <v/>
      </c>
      <c r="J24" s="42"/>
      <c r="K24" s="43"/>
      <c r="L24" s="43"/>
      <c r="M24" s="4"/>
      <c r="N24" s="4"/>
      <c r="O24" s="7"/>
      <c r="P24" s="34"/>
    </row>
    <row r="25" spans="1:16" ht="17.100000000000001" customHeight="1" thickTop="1" thickBot="1">
      <c r="A25" s="34"/>
      <c r="B25" s="4"/>
      <c r="C25" s="7"/>
      <c r="D25" s="7"/>
      <c r="E25" s="4"/>
      <c r="F25" s="8"/>
      <c r="G25" s="9"/>
      <c r="H25" s="9"/>
      <c r="I25" s="41" t="str">
        <f>IFERROR(VLOOKUP(B25, 'Property Details'!B21:J71, 4,), "")</f>
        <v/>
      </c>
      <c r="J25" s="42"/>
      <c r="K25" s="43"/>
      <c r="L25" s="43"/>
      <c r="M25" s="4"/>
      <c r="N25" s="4"/>
      <c r="O25" s="7"/>
      <c r="P25" s="34"/>
    </row>
    <row r="26" spans="1:16" ht="17.100000000000001" customHeight="1" thickTop="1" thickBot="1">
      <c r="A26" s="34"/>
      <c r="B26" s="4"/>
      <c r="C26" s="7"/>
      <c r="D26" s="7"/>
      <c r="E26" s="4"/>
      <c r="F26" s="8"/>
      <c r="G26" s="9"/>
      <c r="H26" s="9"/>
      <c r="I26" s="41" t="str">
        <f>IFERROR(VLOOKUP(B26, 'Property Details'!B22:J72, 4,), "")</f>
        <v/>
      </c>
      <c r="J26" s="42"/>
      <c r="K26" s="43"/>
      <c r="L26" s="43"/>
      <c r="M26" s="4"/>
      <c r="N26" s="4"/>
      <c r="O26" s="7"/>
      <c r="P26" s="34"/>
    </row>
    <row r="27" spans="1:16" ht="17.100000000000001" customHeight="1" thickTop="1" thickBot="1">
      <c r="A27" s="34"/>
      <c r="B27" s="4"/>
      <c r="C27" s="7"/>
      <c r="D27" s="7"/>
      <c r="E27" s="4"/>
      <c r="F27" s="8"/>
      <c r="G27" s="9"/>
      <c r="H27" s="9"/>
      <c r="I27" s="41" t="str">
        <f>IFERROR(VLOOKUP(B27, 'Property Details'!B23:J73, 4,), "")</f>
        <v/>
      </c>
      <c r="J27" s="42"/>
      <c r="K27" s="43"/>
      <c r="L27" s="43"/>
      <c r="M27" s="4"/>
      <c r="N27" s="4"/>
      <c r="O27" s="7"/>
      <c r="P27" s="34"/>
    </row>
    <row r="28" spans="1:16" ht="17.100000000000001" customHeight="1" thickTop="1" thickBot="1">
      <c r="A28" s="34"/>
      <c r="B28" s="4"/>
      <c r="C28" s="7"/>
      <c r="D28" s="7"/>
      <c r="E28" s="4"/>
      <c r="F28" s="8"/>
      <c r="G28" s="9"/>
      <c r="H28" s="9"/>
      <c r="I28" s="41" t="str">
        <f>IFERROR(VLOOKUP(B28, 'Property Details'!B24:J74, 4,), "")</f>
        <v/>
      </c>
      <c r="J28" s="42"/>
      <c r="K28" s="43"/>
      <c r="L28" s="43"/>
      <c r="M28" s="4"/>
      <c r="N28" s="4"/>
      <c r="O28" s="7"/>
      <c r="P28" s="34"/>
    </row>
    <row r="29" spans="1:16" ht="17.100000000000001" customHeight="1" thickTop="1" thickBot="1">
      <c r="A29" s="34"/>
      <c r="B29" s="4"/>
      <c r="C29" s="7"/>
      <c r="D29" s="7"/>
      <c r="E29" s="4"/>
      <c r="F29" s="8"/>
      <c r="G29" s="9"/>
      <c r="H29" s="9"/>
      <c r="I29" s="41" t="str">
        <f>IFERROR(VLOOKUP(B29, 'Property Details'!B25:J75, 4,), "")</f>
        <v/>
      </c>
      <c r="J29" s="42"/>
      <c r="K29" s="43"/>
      <c r="L29" s="43"/>
      <c r="M29" s="4"/>
      <c r="N29" s="4"/>
      <c r="O29" s="7"/>
      <c r="P29" s="34"/>
    </row>
    <row r="30" spans="1:16" ht="17.100000000000001" customHeight="1" thickTop="1" thickBot="1">
      <c r="A30" s="34"/>
      <c r="B30" s="4"/>
      <c r="C30" s="7"/>
      <c r="D30" s="7"/>
      <c r="E30" s="4"/>
      <c r="F30" s="8"/>
      <c r="G30" s="9"/>
      <c r="H30" s="9"/>
      <c r="I30" s="41" t="str">
        <f>IFERROR(VLOOKUP(B30, 'Property Details'!B26:J76, 4,), "")</f>
        <v/>
      </c>
      <c r="J30" s="42"/>
      <c r="K30" s="43"/>
      <c r="L30" s="43"/>
      <c r="M30" s="4"/>
      <c r="N30" s="4"/>
      <c r="O30" s="7"/>
      <c r="P30" s="34"/>
    </row>
    <row r="31" spans="1:16" ht="17.100000000000001" customHeight="1" thickTop="1" thickBot="1">
      <c r="A31" s="34"/>
      <c r="B31" s="4"/>
      <c r="C31" s="7"/>
      <c r="D31" s="7"/>
      <c r="E31" s="4"/>
      <c r="F31" s="8"/>
      <c r="G31" s="9"/>
      <c r="H31" s="9"/>
      <c r="I31" s="41" t="str">
        <f>IFERROR(VLOOKUP(B31, 'Property Details'!B27:J77, 4,), "")</f>
        <v/>
      </c>
      <c r="J31" s="42"/>
      <c r="K31" s="43"/>
      <c r="L31" s="43"/>
      <c r="M31" s="4"/>
      <c r="N31" s="4"/>
      <c r="O31" s="7"/>
      <c r="P31" s="34"/>
    </row>
    <row r="32" spans="1:16" ht="17.100000000000001" customHeight="1" thickTop="1" thickBot="1">
      <c r="A32" s="34"/>
      <c r="B32" s="4"/>
      <c r="C32" s="7"/>
      <c r="D32" s="7"/>
      <c r="E32" s="4"/>
      <c r="F32" s="8"/>
      <c r="G32" s="9"/>
      <c r="H32" s="9"/>
      <c r="I32" s="41" t="str">
        <f>IFERROR(VLOOKUP(B32, 'Property Details'!B28:J78, 4,), "")</f>
        <v/>
      </c>
      <c r="J32" s="42"/>
      <c r="K32" s="43"/>
      <c r="L32" s="43"/>
      <c r="M32" s="4"/>
      <c r="N32" s="4"/>
      <c r="O32" s="7"/>
      <c r="P32" s="34"/>
    </row>
    <row r="33" spans="1:16" ht="17.100000000000001" customHeight="1" thickTop="1" thickBot="1">
      <c r="A33" s="34"/>
      <c r="B33" s="4"/>
      <c r="C33" s="7"/>
      <c r="D33" s="7"/>
      <c r="E33" s="4"/>
      <c r="F33" s="8"/>
      <c r="G33" s="9"/>
      <c r="H33" s="9"/>
      <c r="I33" s="41" t="str">
        <f>IFERROR(VLOOKUP(B33, 'Property Details'!B29:J79, 4,), "")</f>
        <v/>
      </c>
      <c r="J33" s="42"/>
      <c r="K33" s="43"/>
      <c r="L33" s="43"/>
      <c r="M33" s="4"/>
      <c r="N33" s="4"/>
      <c r="O33" s="7"/>
      <c r="P33" s="34"/>
    </row>
    <row r="34" spans="1:16" ht="17.100000000000001" customHeight="1" thickTop="1" thickBot="1">
      <c r="A34" s="34"/>
      <c r="B34" s="4"/>
      <c r="C34" s="7"/>
      <c r="D34" s="7"/>
      <c r="E34" s="4"/>
      <c r="F34" s="8"/>
      <c r="G34" s="9"/>
      <c r="H34" s="9"/>
      <c r="I34" s="41" t="str">
        <f>IFERROR(VLOOKUP(B34, 'Property Details'!B30:J80, 4,), "")</f>
        <v/>
      </c>
      <c r="J34" s="42"/>
      <c r="K34" s="43"/>
      <c r="L34" s="43"/>
      <c r="M34" s="4"/>
      <c r="N34" s="4"/>
      <c r="O34" s="7"/>
      <c r="P34" s="34"/>
    </row>
    <row r="35" spans="1:16" ht="17.100000000000001" customHeight="1" thickTop="1" thickBot="1">
      <c r="A35" s="34"/>
      <c r="B35" s="4"/>
      <c r="C35" s="7"/>
      <c r="D35" s="7"/>
      <c r="E35" s="4"/>
      <c r="F35" s="8"/>
      <c r="G35" s="9"/>
      <c r="H35" s="9"/>
      <c r="I35" s="41" t="str">
        <f>IFERROR(VLOOKUP(B35, 'Property Details'!B31:J81, 4,), "")</f>
        <v/>
      </c>
      <c r="J35" s="42"/>
      <c r="K35" s="43"/>
      <c r="L35" s="43"/>
      <c r="M35" s="4"/>
      <c r="N35" s="4"/>
      <c r="O35" s="7"/>
      <c r="P35" s="34"/>
    </row>
    <row r="36" spans="1:16" ht="17.100000000000001" customHeight="1" thickTop="1" thickBot="1">
      <c r="A36" s="34"/>
      <c r="B36" s="4"/>
      <c r="C36" s="7"/>
      <c r="D36" s="7"/>
      <c r="E36" s="4"/>
      <c r="F36" s="8"/>
      <c r="G36" s="9"/>
      <c r="H36" s="9"/>
      <c r="I36" s="41" t="str">
        <f>IFERROR(VLOOKUP(B36, 'Property Details'!B32:J82, 4,), "")</f>
        <v/>
      </c>
      <c r="J36" s="42"/>
      <c r="K36" s="43"/>
      <c r="L36" s="43"/>
      <c r="M36" s="4"/>
      <c r="N36" s="4"/>
      <c r="O36" s="7"/>
      <c r="P36" s="34"/>
    </row>
    <row r="37" spans="1:16" ht="17.100000000000001" customHeight="1" thickTop="1" thickBot="1">
      <c r="A37" s="34"/>
      <c r="B37" s="4"/>
      <c r="C37" s="7"/>
      <c r="D37" s="7"/>
      <c r="E37" s="4"/>
      <c r="F37" s="8"/>
      <c r="G37" s="9"/>
      <c r="H37" s="9"/>
      <c r="I37" s="41" t="str">
        <f>IFERROR(VLOOKUP(B37, 'Property Details'!B33:J83, 4,), "")</f>
        <v/>
      </c>
      <c r="J37" s="42"/>
      <c r="K37" s="43"/>
      <c r="L37" s="43"/>
      <c r="M37" s="4"/>
      <c r="N37" s="4"/>
      <c r="O37" s="7"/>
      <c r="P37" s="34"/>
    </row>
    <row r="38" spans="1:16" ht="17.100000000000001" customHeight="1" thickTop="1" thickBot="1">
      <c r="A38" s="34"/>
      <c r="B38" s="4"/>
      <c r="C38" s="7"/>
      <c r="D38" s="7"/>
      <c r="E38" s="4"/>
      <c r="F38" s="8"/>
      <c r="G38" s="9"/>
      <c r="H38" s="9"/>
      <c r="I38" s="41" t="str">
        <f>IFERROR(VLOOKUP(B38, 'Property Details'!B34:J84, 4,), "")</f>
        <v/>
      </c>
      <c r="J38" s="42"/>
      <c r="K38" s="43"/>
      <c r="L38" s="43"/>
      <c r="M38" s="4"/>
      <c r="N38" s="4"/>
      <c r="O38" s="7"/>
      <c r="P38" s="34"/>
    </row>
    <row r="39" spans="1:16" ht="17.100000000000001" customHeight="1" thickTop="1" thickBot="1">
      <c r="A39" s="34"/>
      <c r="B39" s="4"/>
      <c r="C39" s="7"/>
      <c r="D39" s="7"/>
      <c r="E39" s="4"/>
      <c r="F39" s="8"/>
      <c r="G39" s="9"/>
      <c r="H39" s="9"/>
      <c r="I39" s="41" t="str">
        <f>IFERROR(VLOOKUP(B39, 'Property Details'!B35:J85, 4,), "")</f>
        <v/>
      </c>
      <c r="J39" s="42"/>
      <c r="K39" s="43"/>
      <c r="L39" s="43"/>
      <c r="M39" s="4"/>
      <c r="N39" s="4"/>
      <c r="O39" s="7"/>
      <c r="P39" s="34"/>
    </row>
    <row r="40" spans="1:16" ht="17.100000000000001" customHeight="1" thickTop="1" thickBot="1">
      <c r="A40" s="34"/>
      <c r="B40" s="4"/>
      <c r="C40" s="7"/>
      <c r="D40" s="7"/>
      <c r="E40" s="4"/>
      <c r="F40" s="8"/>
      <c r="G40" s="9"/>
      <c r="H40" s="9"/>
      <c r="I40" s="41" t="str">
        <f>IFERROR(VLOOKUP(B40, 'Property Details'!B36:J86, 4,), "")</f>
        <v/>
      </c>
      <c r="J40" s="42"/>
      <c r="K40" s="43"/>
      <c r="L40" s="43"/>
      <c r="M40" s="4"/>
      <c r="N40" s="4"/>
      <c r="O40" s="7"/>
      <c r="P40" s="34"/>
    </row>
    <row r="41" spans="1:16" ht="16.5" customHeight="1" thickTop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</sheetData>
  <mergeCells count="32">
    <mergeCell ref="H2:O2"/>
    <mergeCell ref="B2:G2"/>
    <mergeCell ref="B7:H7"/>
    <mergeCell ref="B8:C8"/>
    <mergeCell ref="F8:H8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L3:L4"/>
    <mergeCell ref="I9:I10"/>
    <mergeCell ref="J9:J10"/>
    <mergeCell ref="L9:L10"/>
    <mergeCell ref="M9:M10"/>
    <mergeCell ref="N9:N10"/>
    <mergeCell ref="G9:H9"/>
    <mergeCell ref="B9:B10"/>
    <mergeCell ref="C9:C10"/>
    <mergeCell ref="D9:D10"/>
    <mergeCell ref="E9:E10"/>
    <mergeCell ref="F9:F10"/>
    <mergeCell ref="M3:M4"/>
    <mergeCell ref="N3:N4"/>
    <mergeCell ref="O3:O4"/>
    <mergeCell ref="O9:O10"/>
    <mergeCell ref="K9:K10"/>
    <mergeCell ref="I7:O8"/>
  </mergeCells>
  <dataValidations count="1">
    <dataValidation type="list" allowBlank="1" showInputMessage="1" showErrorMessage="1" sqref="M11:N40">
      <formula1>"Yes, No"</formula1>
    </dataValidation>
  </dataValidations>
  <hyperlinks>
    <hyperlink ref="F11" r:id="rId1"/>
    <hyperlink ref="F12" r:id="rId2"/>
  </hyperlinks>
  <pageMargins left="0.7" right="0.7" top="0.75" bottom="0.75" header="0.3" footer="0.3"/>
  <pageSetup paperSize="9" orientation="portrait" horizontalDpi="300" verticalDpi="0" copies="0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6"/>
  <sheetViews>
    <sheetView workbookViewId="0">
      <selection activeCell="B2" sqref="B2:I9"/>
    </sheetView>
  </sheetViews>
  <sheetFormatPr defaultColWidth="10.5703125" defaultRowHeight="20.100000000000001" customHeight="1"/>
  <cols>
    <col min="1" max="1" width="3.140625" style="2" customWidth="1"/>
    <col min="2" max="2" width="10.5703125" style="2"/>
    <col min="3" max="3" width="13" style="2" customWidth="1"/>
    <col min="4" max="4" width="21.7109375" style="2" customWidth="1"/>
    <col min="5" max="5" width="10.140625" style="2" bestFit="1" customWidth="1"/>
    <col min="6" max="6" width="21.7109375" style="2" customWidth="1"/>
    <col min="7" max="7" width="10.140625" style="2" bestFit="1" customWidth="1"/>
    <col min="8" max="8" width="21.7109375" style="2" customWidth="1"/>
    <col min="9" max="9" width="10.140625" style="2" bestFit="1" customWidth="1"/>
    <col min="10" max="10" width="21.7109375" style="2" customWidth="1"/>
    <col min="11" max="11" width="10.140625" style="2" customWidth="1"/>
    <col min="12" max="12" width="21.7109375" style="2" customWidth="1"/>
    <col min="13" max="13" width="10.5703125" style="2"/>
    <col min="14" max="14" width="21.7109375" style="2" customWidth="1"/>
    <col min="15" max="15" width="10.5703125" style="2"/>
    <col min="16" max="16" width="21.7109375" style="2" customWidth="1"/>
    <col min="17" max="17" width="10.5703125" style="2"/>
    <col min="18" max="18" width="21.7109375" style="2" customWidth="1"/>
    <col min="19" max="19" width="10.5703125" style="2"/>
    <col min="20" max="20" width="21.7109375" style="2" customWidth="1"/>
    <col min="21" max="21" width="10.5703125" style="2"/>
    <col min="22" max="22" width="21.7109375" style="2" customWidth="1"/>
    <col min="23" max="23" width="10.5703125" style="2"/>
    <col min="24" max="24" width="21.7109375" style="2" customWidth="1"/>
    <col min="25" max="25" width="10.5703125" style="2"/>
    <col min="26" max="26" width="21.7109375" style="2" customWidth="1"/>
    <col min="27" max="27" width="10.7109375" style="2" bestFit="1" customWidth="1"/>
    <col min="28" max="28" width="11.7109375" style="2" bestFit="1" customWidth="1"/>
    <col min="29" max="29" width="3.140625" style="2" customWidth="1"/>
    <col min="30" max="16384" width="10.5703125" style="2"/>
  </cols>
  <sheetData>
    <row r="1" spans="1:29" ht="16.5" customHeight="1" thickBo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</row>
    <row r="2" spans="1:29" ht="32.25" thickTop="1" thickBot="1">
      <c r="A2" s="46"/>
      <c r="B2" s="75" t="s">
        <v>153</v>
      </c>
      <c r="C2" s="75"/>
      <c r="D2" s="75"/>
      <c r="E2" s="75"/>
      <c r="F2" s="75"/>
      <c r="G2" s="75"/>
      <c r="H2" s="75"/>
      <c r="I2" s="75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46"/>
    </row>
    <row r="3" spans="1:29" ht="20.100000000000001" customHeight="1" thickTop="1" thickBot="1">
      <c r="A3" s="46"/>
      <c r="B3" s="18" t="s">
        <v>62</v>
      </c>
      <c r="C3" s="18" t="str">
        <f>'Property Details'!G6</f>
        <v>2019-20</v>
      </c>
      <c r="D3" s="78" t="s">
        <v>59</v>
      </c>
      <c r="E3" s="78"/>
      <c r="F3" s="78" t="s">
        <v>60</v>
      </c>
      <c r="G3" s="78"/>
      <c r="H3" s="78" t="s">
        <v>75</v>
      </c>
      <c r="I3" s="78"/>
      <c r="J3" s="78" t="s">
        <v>76</v>
      </c>
      <c r="K3" s="78"/>
      <c r="L3" s="78" t="s">
        <v>77</v>
      </c>
      <c r="M3" s="78"/>
      <c r="N3" s="78" t="s">
        <v>78</v>
      </c>
      <c r="O3" s="78"/>
      <c r="P3" s="78" t="s">
        <v>79</v>
      </c>
      <c r="Q3" s="78"/>
      <c r="R3" s="78" t="s">
        <v>80</v>
      </c>
      <c r="S3" s="78"/>
      <c r="T3" s="78" t="s">
        <v>81</v>
      </c>
      <c r="U3" s="78"/>
      <c r="V3" s="78" t="s">
        <v>82</v>
      </c>
      <c r="W3" s="78"/>
      <c r="X3" s="78" t="s">
        <v>83</v>
      </c>
      <c r="Y3" s="78"/>
      <c r="Z3" s="78" t="s">
        <v>84</v>
      </c>
      <c r="AA3" s="78"/>
      <c r="AB3" s="78" t="s">
        <v>64</v>
      </c>
      <c r="AC3" s="46"/>
    </row>
    <row r="4" spans="1:29" ht="37.5" thickTop="1" thickBot="1">
      <c r="A4" s="46"/>
      <c r="B4" s="18" t="s">
        <v>32</v>
      </c>
      <c r="C4" s="18" t="s">
        <v>0</v>
      </c>
      <c r="D4" s="18" t="s">
        <v>154</v>
      </c>
      <c r="E4" s="18" t="s">
        <v>139</v>
      </c>
      <c r="F4" s="18" t="s">
        <v>154</v>
      </c>
      <c r="G4" s="18" t="s">
        <v>139</v>
      </c>
      <c r="H4" s="18" t="s">
        <v>154</v>
      </c>
      <c r="I4" s="18" t="s">
        <v>139</v>
      </c>
      <c r="J4" s="18" t="s">
        <v>154</v>
      </c>
      <c r="K4" s="18" t="s">
        <v>139</v>
      </c>
      <c r="L4" s="18" t="s">
        <v>154</v>
      </c>
      <c r="M4" s="18" t="s">
        <v>139</v>
      </c>
      <c r="N4" s="18" t="s">
        <v>154</v>
      </c>
      <c r="O4" s="18" t="s">
        <v>139</v>
      </c>
      <c r="P4" s="18" t="s">
        <v>154</v>
      </c>
      <c r="Q4" s="45" t="s">
        <v>139</v>
      </c>
      <c r="R4" s="18" t="s">
        <v>154</v>
      </c>
      <c r="S4" s="18" t="s">
        <v>139</v>
      </c>
      <c r="T4" s="18" t="s">
        <v>154</v>
      </c>
      <c r="U4" s="18" t="s">
        <v>139</v>
      </c>
      <c r="V4" s="18" t="s">
        <v>154</v>
      </c>
      <c r="W4" s="18" t="s">
        <v>139</v>
      </c>
      <c r="X4" s="18" t="s">
        <v>154</v>
      </c>
      <c r="Y4" s="18" t="s">
        <v>139</v>
      </c>
      <c r="Z4" s="18" t="s">
        <v>154</v>
      </c>
      <c r="AA4" s="18" t="s">
        <v>139</v>
      </c>
      <c r="AB4" s="78"/>
      <c r="AC4" s="46"/>
    </row>
    <row r="5" spans="1:29" ht="20.100000000000001" customHeight="1" thickTop="1" thickBot="1">
      <c r="A5" s="46"/>
      <c r="B5" s="5">
        <v>1</v>
      </c>
      <c r="C5" s="5">
        <v>1</v>
      </c>
      <c r="D5" s="22" t="s">
        <v>155</v>
      </c>
      <c r="E5" s="44">
        <v>500</v>
      </c>
      <c r="F5" s="22" t="s">
        <v>155</v>
      </c>
      <c r="G5" s="44">
        <v>500</v>
      </c>
      <c r="H5" s="22" t="s">
        <v>155</v>
      </c>
      <c r="I5" s="44">
        <v>500</v>
      </c>
      <c r="J5" s="22" t="s">
        <v>155</v>
      </c>
      <c r="K5" s="44">
        <v>500</v>
      </c>
      <c r="L5" s="22" t="s">
        <v>155</v>
      </c>
      <c r="M5" s="44">
        <v>500</v>
      </c>
      <c r="N5" s="22" t="s">
        <v>155</v>
      </c>
      <c r="O5" s="44">
        <v>500</v>
      </c>
      <c r="P5" s="22" t="s">
        <v>155</v>
      </c>
      <c r="Q5" s="44">
        <v>500</v>
      </c>
      <c r="R5" s="22" t="s">
        <v>155</v>
      </c>
      <c r="S5" s="44">
        <v>500</v>
      </c>
      <c r="T5" s="22" t="s">
        <v>155</v>
      </c>
      <c r="U5" s="44">
        <v>500</v>
      </c>
      <c r="V5" s="22" t="s">
        <v>155</v>
      </c>
      <c r="W5" s="44">
        <v>500</v>
      </c>
      <c r="X5" s="22" t="s">
        <v>155</v>
      </c>
      <c r="Y5" s="44">
        <v>500</v>
      </c>
      <c r="Z5" s="22" t="s">
        <v>155</v>
      </c>
      <c r="AA5" s="44">
        <v>500</v>
      </c>
      <c r="AB5" s="41">
        <f>(E5+G5+I5+K5+M5+O5+Q5+S5+U5+W5+Y5+AA5)</f>
        <v>6000</v>
      </c>
      <c r="AC5" s="46"/>
    </row>
    <row r="6" spans="1:29" ht="20.100000000000001" customHeight="1" thickTop="1" thickBot="1">
      <c r="A6" s="46"/>
      <c r="B6" s="5">
        <v>2</v>
      </c>
      <c r="C6" s="5">
        <v>2</v>
      </c>
      <c r="D6" s="22" t="s">
        <v>155</v>
      </c>
      <c r="E6" s="42">
        <v>500</v>
      </c>
      <c r="F6" s="22" t="s">
        <v>155</v>
      </c>
      <c r="G6" s="42">
        <v>500</v>
      </c>
      <c r="H6" s="22" t="s">
        <v>155</v>
      </c>
      <c r="I6" s="42">
        <v>500</v>
      </c>
      <c r="J6" s="22" t="s">
        <v>155</v>
      </c>
      <c r="K6" s="42">
        <v>500</v>
      </c>
      <c r="L6" s="22" t="s">
        <v>155</v>
      </c>
      <c r="M6" s="42">
        <v>500</v>
      </c>
      <c r="N6" s="22" t="s">
        <v>155</v>
      </c>
      <c r="O6" s="42">
        <v>500</v>
      </c>
      <c r="P6" s="22" t="s">
        <v>155</v>
      </c>
      <c r="Q6" s="42">
        <v>500</v>
      </c>
      <c r="R6" s="22" t="s">
        <v>155</v>
      </c>
      <c r="S6" s="42">
        <v>500</v>
      </c>
      <c r="T6" s="22" t="s">
        <v>155</v>
      </c>
      <c r="U6" s="42">
        <v>500</v>
      </c>
      <c r="V6" s="22" t="s">
        <v>155</v>
      </c>
      <c r="W6" s="42">
        <v>500</v>
      </c>
      <c r="X6" s="22" t="s">
        <v>155</v>
      </c>
      <c r="Y6" s="42">
        <v>500</v>
      </c>
      <c r="Z6" s="22" t="s">
        <v>155</v>
      </c>
      <c r="AA6" s="42">
        <v>500</v>
      </c>
      <c r="AB6" s="41">
        <f t="shared" ref="AB6:AB23" si="0">(E6+G6+I6+K6+M6+O6+Q6+S6+U6+W6+Y6+AA6)</f>
        <v>6000</v>
      </c>
      <c r="AC6" s="46"/>
    </row>
    <row r="7" spans="1:29" ht="20.100000000000001" customHeight="1" thickTop="1" thickBot="1">
      <c r="A7" s="46"/>
      <c r="B7" s="5">
        <v>3</v>
      </c>
      <c r="C7" s="5">
        <v>3</v>
      </c>
      <c r="D7" s="22" t="s">
        <v>155</v>
      </c>
      <c r="E7" s="42">
        <v>500</v>
      </c>
      <c r="F7" s="22" t="s">
        <v>155</v>
      </c>
      <c r="G7" s="42">
        <v>500</v>
      </c>
      <c r="H7" s="22" t="s">
        <v>155</v>
      </c>
      <c r="I7" s="42">
        <v>500</v>
      </c>
      <c r="J7" s="22" t="s">
        <v>155</v>
      </c>
      <c r="K7" s="42">
        <v>500</v>
      </c>
      <c r="L7" s="22" t="s">
        <v>155</v>
      </c>
      <c r="M7" s="42">
        <v>500</v>
      </c>
      <c r="N7" s="22" t="s">
        <v>155</v>
      </c>
      <c r="O7" s="42">
        <v>500</v>
      </c>
      <c r="P7" s="22" t="s">
        <v>155</v>
      </c>
      <c r="Q7" s="42">
        <v>500</v>
      </c>
      <c r="R7" s="22" t="s">
        <v>155</v>
      </c>
      <c r="S7" s="42">
        <v>500</v>
      </c>
      <c r="T7" s="22" t="s">
        <v>155</v>
      </c>
      <c r="U7" s="42">
        <v>500</v>
      </c>
      <c r="V7" s="22" t="s">
        <v>155</v>
      </c>
      <c r="W7" s="42">
        <v>500</v>
      </c>
      <c r="X7" s="22" t="s">
        <v>155</v>
      </c>
      <c r="Y7" s="42">
        <v>500</v>
      </c>
      <c r="Z7" s="22" t="s">
        <v>155</v>
      </c>
      <c r="AA7" s="42">
        <v>500</v>
      </c>
      <c r="AB7" s="41">
        <f t="shared" si="0"/>
        <v>6000</v>
      </c>
      <c r="AC7" s="46"/>
    </row>
    <row r="8" spans="1:29" ht="20.100000000000001" customHeight="1" thickTop="1" thickBot="1">
      <c r="A8" s="46"/>
      <c r="B8" s="5">
        <v>4</v>
      </c>
      <c r="C8" s="5">
        <v>4</v>
      </c>
      <c r="D8" s="7"/>
      <c r="E8" s="42"/>
      <c r="F8" s="7"/>
      <c r="G8" s="42"/>
      <c r="H8" s="7"/>
      <c r="I8" s="42"/>
      <c r="J8" s="7"/>
      <c r="K8" s="42"/>
      <c r="L8" s="7"/>
      <c r="M8" s="42"/>
      <c r="N8" s="7"/>
      <c r="O8" s="42"/>
      <c r="P8" s="7"/>
      <c r="Q8" s="42"/>
      <c r="R8" s="7"/>
      <c r="S8" s="42"/>
      <c r="T8" s="7"/>
      <c r="U8" s="42"/>
      <c r="V8" s="7"/>
      <c r="W8" s="42"/>
      <c r="X8" s="7"/>
      <c r="Y8" s="42"/>
      <c r="Z8" s="7"/>
      <c r="AA8" s="42"/>
      <c r="AB8" s="41">
        <f t="shared" si="0"/>
        <v>0</v>
      </c>
      <c r="AC8" s="46"/>
    </row>
    <row r="9" spans="1:29" ht="20.100000000000001" customHeight="1" thickTop="1" thickBot="1">
      <c r="A9" s="46"/>
      <c r="B9" s="5">
        <v>5</v>
      </c>
      <c r="C9" s="5">
        <v>5</v>
      </c>
      <c r="D9" s="7"/>
      <c r="E9" s="42"/>
      <c r="F9" s="7"/>
      <c r="G9" s="42"/>
      <c r="H9" s="7"/>
      <c r="I9" s="42"/>
      <c r="J9" s="7"/>
      <c r="K9" s="42"/>
      <c r="L9" s="7"/>
      <c r="M9" s="42"/>
      <c r="N9" s="7"/>
      <c r="O9" s="42"/>
      <c r="P9" s="7"/>
      <c r="Q9" s="42"/>
      <c r="R9" s="7"/>
      <c r="S9" s="42"/>
      <c r="T9" s="7"/>
      <c r="U9" s="42"/>
      <c r="V9" s="7"/>
      <c r="W9" s="42"/>
      <c r="X9" s="7"/>
      <c r="Y9" s="42"/>
      <c r="Z9" s="7"/>
      <c r="AA9" s="42"/>
      <c r="AB9" s="41">
        <f t="shared" si="0"/>
        <v>0</v>
      </c>
      <c r="AC9" s="46"/>
    </row>
    <row r="10" spans="1:29" ht="20.100000000000001" customHeight="1" thickTop="1" thickBot="1">
      <c r="A10" s="46"/>
      <c r="B10" s="5">
        <v>6</v>
      </c>
      <c r="C10" s="5">
        <v>6</v>
      </c>
      <c r="D10" s="7"/>
      <c r="E10" s="42"/>
      <c r="F10" s="7"/>
      <c r="G10" s="42"/>
      <c r="H10" s="7"/>
      <c r="I10" s="42"/>
      <c r="J10" s="7"/>
      <c r="K10" s="42"/>
      <c r="L10" s="7"/>
      <c r="M10" s="42"/>
      <c r="N10" s="7"/>
      <c r="O10" s="42"/>
      <c r="P10" s="7"/>
      <c r="Q10" s="42"/>
      <c r="R10" s="7"/>
      <c r="S10" s="42"/>
      <c r="T10" s="7"/>
      <c r="U10" s="42"/>
      <c r="V10" s="7"/>
      <c r="W10" s="42"/>
      <c r="X10" s="7"/>
      <c r="Y10" s="42"/>
      <c r="Z10" s="7"/>
      <c r="AA10" s="42"/>
      <c r="AB10" s="41">
        <f t="shared" si="0"/>
        <v>0</v>
      </c>
      <c r="AC10" s="46"/>
    </row>
    <row r="11" spans="1:29" ht="20.100000000000001" customHeight="1" thickTop="1" thickBot="1">
      <c r="A11" s="46"/>
      <c r="B11" s="5">
        <v>7</v>
      </c>
      <c r="C11" s="5">
        <v>7</v>
      </c>
      <c r="D11" s="7"/>
      <c r="E11" s="42"/>
      <c r="F11" s="7"/>
      <c r="G11" s="42"/>
      <c r="H11" s="7"/>
      <c r="I11" s="42"/>
      <c r="J11" s="7"/>
      <c r="K11" s="42"/>
      <c r="L11" s="7"/>
      <c r="M11" s="42"/>
      <c r="N11" s="7"/>
      <c r="O11" s="42"/>
      <c r="P11" s="7"/>
      <c r="Q11" s="42"/>
      <c r="R11" s="7"/>
      <c r="S11" s="42"/>
      <c r="T11" s="7"/>
      <c r="U11" s="42"/>
      <c r="V11" s="7"/>
      <c r="W11" s="42"/>
      <c r="X11" s="7"/>
      <c r="Y11" s="42"/>
      <c r="Z11" s="7"/>
      <c r="AA11" s="42"/>
      <c r="AB11" s="41">
        <f t="shared" si="0"/>
        <v>0</v>
      </c>
      <c r="AC11" s="46"/>
    </row>
    <row r="12" spans="1:29" ht="20.100000000000001" customHeight="1" thickTop="1" thickBot="1">
      <c r="A12" s="46"/>
      <c r="B12" s="5">
        <v>8</v>
      </c>
      <c r="C12" s="5">
        <v>8</v>
      </c>
      <c r="D12" s="7"/>
      <c r="E12" s="42"/>
      <c r="F12" s="7"/>
      <c r="G12" s="42"/>
      <c r="H12" s="7"/>
      <c r="I12" s="42"/>
      <c r="J12" s="7"/>
      <c r="K12" s="42"/>
      <c r="L12" s="7"/>
      <c r="M12" s="42"/>
      <c r="N12" s="7"/>
      <c r="O12" s="42"/>
      <c r="P12" s="7"/>
      <c r="Q12" s="42"/>
      <c r="R12" s="7"/>
      <c r="S12" s="42"/>
      <c r="T12" s="7"/>
      <c r="U12" s="42"/>
      <c r="V12" s="7"/>
      <c r="W12" s="42"/>
      <c r="X12" s="7"/>
      <c r="Y12" s="42"/>
      <c r="Z12" s="7"/>
      <c r="AA12" s="42"/>
      <c r="AB12" s="41">
        <f t="shared" si="0"/>
        <v>0</v>
      </c>
      <c r="AC12" s="46"/>
    </row>
    <row r="13" spans="1:29" ht="20.100000000000001" customHeight="1" thickTop="1" thickBot="1">
      <c r="A13" s="46"/>
      <c r="B13" s="5">
        <v>9</v>
      </c>
      <c r="C13" s="5">
        <v>9</v>
      </c>
      <c r="D13" s="7"/>
      <c r="E13" s="42"/>
      <c r="F13" s="7"/>
      <c r="G13" s="42"/>
      <c r="H13" s="7"/>
      <c r="I13" s="42"/>
      <c r="J13" s="7"/>
      <c r="K13" s="42"/>
      <c r="L13" s="7"/>
      <c r="M13" s="42"/>
      <c r="N13" s="7"/>
      <c r="O13" s="42"/>
      <c r="P13" s="7"/>
      <c r="Q13" s="42"/>
      <c r="R13" s="7"/>
      <c r="S13" s="42"/>
      <c r="T13" s="7"/>
      <c r="U13" s="42"/>
      <c r="V13" s="7"/>
      <c r="W13" s="42"/>
      <c r="X13" s="7"/>
      <c r="Y13" s="42"/>
      <c r="Z13" s="7"/>
      <c r="AA13" s="42"/>
      <c r="AB13" s="41">
        <f t="shared" si="0"/>
        <v>0</v>
      </c>
      <c r="AC13" s="46"/>
    </row>
    <row r="14" spans="1:29" ht="20.100000000000001" customHeight="1" thickTop="1" thickBot="1">
      <c r="A14" s="46"/>
      <c r="B14" s="5">
        <v>10</v>
      </c>
      <c r="C14" s="5">
        <v>10</v>
      </c>
      <c r="D14" s="7"/>
      <c r="E14" s="42"/>
      <c r="F14" s="7"/>
      <c r="G14" s="42"/>
      <c r="H14" s="7"/>
      <c r="I14" s="42"/>
      <c r="J14" s="7"/>
      <c r="K14" s="42"/>
      <c r="L14" s="7"/>
      <c r="M14" s="42"/>
      <c r="N14" s="7"/>
      <c r="O14" s="42"/>
      <c r="P14" s="7"/>
      <c r="Q14" s="42"/>
      <c r="R14" s="7"/>
      <c r="S14" s="42"/>
      <c r="T14" s="7"/>
      <c r="U14" s="42"/>
      <c r="V14" s="7"/>
      <c r="W14" s="42"/>
      <c r="X14" s="7"/>
      <c r="Y14" s="42"/>
      <c r="Z14" s="7"/>
      <c r="AA14" s="42"/>
      <c r="AB14" s="41">
        <f t="shared" si="0"/>
        <v>0</v>
      </c>
      <c r="AC14" s="46"/>
    </row>
    <row r="15" spans="1:29" ht="20.100000000000001" customHeight="1" thickTop="1" thickBot="1">
      <c r="A15" s="46"/>
      <c r="B15" s="5">
        <v>11</v>
      </c>
      <c r="C15" s="5">
        <v>11</v>
      </c>
      <c r="D15" s="7"/>
      <c r="E15" s="42"/>
      <c r="F15" s="7"/>
      <c r="G15" s="42"/>
      <c r="H15" s="7"/>
      <c r="I15" s="42"/>
      <c r="J15" s="7"/>
      <c r="K15" s="42"/>
      <c r="L15" s="7"/>
      <c r="M15" s="42"/>
      <c r="N15" s="7"/>
      <c r="O15" s="42"/>
      <c r="P15" s="7"/>
      <c r="Q15" s="42"/>
      <c r="R15" s="7"/>
      <c r="S15" s="42"/>
      <c r="T15" s="7"/>
      <c r="U15" s="42"/>
      <c r="V15" s="7"/>
      <c r="W15" s="42"/>
      <c r="X15" s="7"/>
      <c r="Y15" s="42"/>
      <c r="Z15" s="7"/>
      <c r="AA15" s="42"/>
      <c r="AB15" s="41">
        <f t="shared" si="0"/>
        <v>0</v>
      </c>
      <c r="AC15" s="46"/>
    </row>
    <row r="16" spans="1:29" ht="20.100000000000001" customHeight="1" thickTop="1" thickBot="1">
      <c r="A16" s="46"/>
      <c r="B16" s="5">
        <v>12</v>
      </c>
      <c r="C16" s="5">
        <v>12</v>
      </c>
      <c r="D16" s="7"/>
      <c r="E16" s="42"/>
      <c r="F16" s="7"/>
      <c r="G16" s="42"/>
      <c r="H16" s="7"/>
      <c r="I16" s="42"/>
      <c r="J16" s="7"/>
      <c r="K16" s="42"/>
      <c r="L16" s="7"/>
      <c r="M16" s="42"/>
      <c r="N16" s="7"/>
      <c r="O16" s="42"/>
      <c r="P16" s="7"/>
      <c r="Q16" s="42"/>
      <c r="R16" s="7"/>
      <c r="S16" s="42"/>
      <c r="T16" s="7"/>
      <c r="U16" s="42"/>
      <c r="V16" s="7"/>
      <c r="W16" s="42"/>
      <c r="X16" s="7"/>
      <c r="Y16" s="42"/>
      <c r="Z16" s="7"/>
      <c r="AA16" s="42"/>
      <c r="AB16" s="41">
        <f t="shared" si="0"/>
        <v>0</v>
      </c>
      <c r="AC16" s="46"/>
    </row>
    <row r="17" spans="1:29" ht="20.100000000000001" customHeight="1" thickTop="1" thickBot="1">
      <c r="A17" s="46"/>
      <c r="B17" s="5">
        <v>13</v>
      </c>
      <c r="C17" s="5">
        <v>13</v>
      </c>
      <c r="D17" s="7"/>
      <c r="E17" s="42"/>
      <c r="F17" s="7"/>
      <c r="G17" s="42"/>
      <c r="H17" s="7"/>
      <c r="I17" s="42"/>
      <c r="J17" s="7"/>
      <c r="K17" s="42"/>
      <c r="L17" s="7"/>
      <c r="M17" s="42"/>
      <c r="N17" s="7"/>
      <c r="O17" s="42"/>
      <c r="P17" s="7"/>
      <c r="Q17" s="42"/>
      <c r="R17" s="7"/>
      <c r="S17" s="42"/>
      <c r="T17" s="7"/>
      <c r="U17" s="42"/>
      <c r="V17" s="7"/>
      <c r="W17" s="42"/>
      <c r="X17" s="7"/>
      <c r="Y17" s="42"/>
      <c r="Z17" s="7"/>
      <c r="AA17" s="42"/>
      <c r="AB17" s="41">
        <f t="shared" si="0"/>
        <v>0</v>
      </c>
      <c r="AC17" s="46"/>
    </row>
    <row r="18" spans="1:29" ht="20.100000000000001" customHeight="1" thickTop="1" thickBot="1">
      <c r="A18" s="46"/>
      <c r="B18" s="5">
        <v>14</v>
      </c>
      <c r="C18" s="5">
        <v>14</v>
      </c>
      <c r="D18" s="7"/>
      <c r="E18" s="42"/>
      <c r="F18" s="7"/>
      <c r="G18" s="42"/>
      <c r="H18" s="7"/>
      <c r="I18" s="42"/>
      <c r="J18" s="7"/>
      <c r="K18" s="42"/>
      <c r="L18" s="7"/>
      <c r="M18" s="42"/>
      <c r="N18" s="7"/>
      <c r="O18" s="42"/>
      <c r="P18" s="7"/>
      <c r="Q18" s="42"/>
      <c r="R18" s="7"/>
      <c r="S18" s="42"/>
      <c r="T18" s="7"/>
      <c r="U18" s="42"/>
      <c r="V18" s="7"/>
      <c r="W18" s="42"/>
      <c r="X18" s="7"/>
      <c r="Y18" s="42"/>
      <c r="Z18" s="7"/>
      <c r="AA18" s="42"/>
      <c r="AB18" s="41">
        <f t="shared" si="0"/>
        <v>0</v>
      </c>
      <c r="AC18" s="46"/>
    </row>
    <row r="19" spans="1:29" ht="20.100000000000001" customHeight="1" thickTop="1" thickBot="1">
      <c r="A19" s="46"/>
      <c r="B19" s="5">
        <v>15</v>
      </c>
      <c r="C19" s="5">
        <v>15</v>
      </c>
      <c r="D19" s="7"/>
      <c r="E19" s="42"/>
      <c r="F19" s="7"/>
      <c r="G19" s="42"/>
      <c r="H19" s="7"/>
      <c r="I19" s="42"/>
      <c r="J19" s="7"/>
      <c r="K19" s="42"/>
      <c r="L19" s="7"/>
      <c r="M19" s="42"/>
      <c r="N19" s="7"/>
      <c r="O19" s="42"/>
      <c r="P19" s="7"/>
      <c r="Q19" s="42"/>
      <c r="R19" s="7"/>
      <c r="S19" s="42"/>
      <c r="T19" s="7"/>
      <c r="U19" s="42"/>
      <c r="V19" s="7"/>
      <c r="W19" s="42"/>
      <c r="X19" s="7"/>
      <c r="Y19" s="42"/>
      <c r="Z19" s="7"/>
      <c r="AA19" s="42"/>
      <c r="AB19" s="41">
        <f t="shared" si="0"/>
        <v>0</v>
      </c>
      <c r="AC19" s="46"/>
    </row>
    <row r="20" spans="1:29" ht="20.100000000000001" customHeight="1" thickTop="1" thickBot="1">
      <c r="A20" s="46"/>
      <c r="B20" s="5">
        <v>16</v>
      </c>
      <c r="C20" s="5">
        <v>16</v>
      </c>
      <c r="D20" s="7"/>
      <c r="E20" s="42"/>
      <c r="F20" s="7"/>
      <c r="G20" s="42"/>
      <c r="H20" s="7"/>
      <c r="I20" s="42"/>
      <c r="J20" s="7"/>
      <c r="K20" s="42"/>
      <c r="L20" s="7"/>
      <c r="M20" s="42"/>
      <c r="N20" s="7"/>
      <c r="O20" s="42"/>
      <c r="P20" s="7"/>
      <c r="Q20" s="42"/>
      <c r="R20" s="7"/>
      <c r="S20" s="42"/>
      <c r="T20" s="7"/>
      <c r="U20" s="42"/>
      <c r="V20" s="7"/>
      <c r="W20" s="42"/>
      <c r="X20" s="7"/>
      <c r="Y20" s="42"/>
      <c r="Z20" s="7"/>
      <c r="AA20" s="42"/>
      <c r="AB20" s="41">
        <f t="shared" si="0"/>
        <v>0</v>
      </c>
      <c r="AC20" s="46"/>
    </row>
    <row r="21" spans="1:29" ht="20.100000000000001" customHeight="1" thickTop="1" thickBot="1">
      <c r="A21" s="46"/>
      <c r="B21" s="5">
        <v>17</v>
      </c>
      <c r="C21" s="5">
        <v>17</v>
      </c>
      <c r="D21" s="7"/>
      <c r="E21" s="42"/>
      <c r="F21" s="7"/>
      <c r="G21" s="42"/>
      <c r="H21" s="7"/>
      <c r="I21" s="42"/>
      <c r="J21" s="7"/>
      <c r="K21" s="42"/>
      <c r="L21" s="7"/>
      <c r="M21" s="42"/>
      <c r="N21" s="7"/>
      <c r="O21" s="42"/>
      <c r="P21" s="7"/>
      <c r="Q21" s="42"/>
      <c r="R21" s="7"/>
      <c r="S21" s="42"/>
      <c r="T21" s="7"/>
      <c r="U21" s="42"/>
      <c r="V21" s="7"/>
      <c r="W21" s="42"/>
      <c r="X21" s="7"/>
      <c r="Y21" s="42"/>
      <c r="Z21" s="7"/>
      <c r="AA21" s="42"/>
      <c r="AB21" s="41">
        <f t="shared" si="0"/>
        <v>0</v>
      </c>
      <c r="AC21" s="46"/>
    </row>
    <row r="22" spans="1:29" ht="20.100000000000001" customHeight="1" thickTop="1" thickBot="1">
      <c r="A22" s="46"/>
      <c r="B22" s="5">
        <v>18</v>
      </c>
      <c r="C22" s="5">
        <v>18</v>
      </c>
      <c r="D22" s="7"/>
      <c r="E22" s="42"/>
      <c r="F22" s="7"/>
      <c r="G22" s="42"/>
      <c r="H22" s="7"/>
      <c r="I22" s="42"/>
      <c r="J22" s="7"/>
      <c r="K22" s="42"/>
      <c r="L22" s="7"/>
      <c r="M22" s="42"/>
      <c r="N22" s="7"/>
      <c r="O22" s="42"/>
      <c r="P22" s="7"/>
      <c r="Q22" s="42"/>
      <c r="R22" s="7"/>
      <c r="S22" s="42"/>
      <c r="T22" s="7"/>
      <c r="U22" s="42"/>
      <c r="V22" s="7"/>
      <c r="W22" s="42"/>
      <c r="X22" s="7"/>
      <c r="Y22" s="42"/>
      <c r="Z22" s="7"/>
      <c r="AA22" s="42"/>
      <c r="AB22" s="41">
        <f t="shared" si="0"/>
        <v>0</v>
      </c>
      <c r="AC22" s="46"/>
    </row>
    <row r="23" spans="1:29" ht="20.100000000000001" customHeight="1" thickTop="1" thickBot="1">
      <c r="A23" s="46"/>
      <c r="B23" s="5">
        <v>19</v>
      </c>
      <c r="C23" s="5">
        <v>19</v>
      </c>
      <c r="D23" s="7"/>
      <c r="E23" s="42"/>
      <c r="F23" s="7"/>
      <c r="G23" s="42"/>
      <c r="H23" s="7"/>
      <c r="I23" s="42"/>
      <c r="J23" s="7"/>
      <c r="K23" s="42"/>
      <c r="L23" s="7"/>
      <c r="M23" s="42"/>
      <c r="N23" s="7"/>
      <c r="O23" s="42"/>
      <c r="P23" s="7"/>
      <c r="Q23" s="42"/>
      <c r="R23" s="7"/>
      <c r="S23" s="42"/>
      <c r="T23" s="7"/>
      <c r="U23" s="42"/>
      <c r="V23" s="7"/>
      <c r="W23" s="42"/>
      <c r="X23" s="7"/>
      <c r="Y23" s="42"/>
      <c r="Z23" s="7"/>
      <c r="AA23" s="42"/>
      <c r="AB23" s="41">
        <f t="shared" si="0"/>
        <v>0</v>
      </c>
      <c r="AC23" s="46"/>
    </row>
    <row r="24" spans="1:29" ht="20.100000000000001" customHeight="1" thickTop="1" thickBot="1">
      <c r="A24" s="46"/>
      <c r="B24" s="16">
        <v>20</v>
      </c>
      <c r="C24" s="16">
        <v>20</v>
      </c>
      <c r="D24" s="7"/>
      <c r="E24" s="42"/>
      <c r="F24" s="7"/>
      <c r="G24" s="42"/>
      <c r="H24" s="7"/>
      <c r="I24" s="42"/>
      <c r="J24" s="7"/>
      <c r="K24" s="42"/>
      <c r="L24" s="7"/>
      <c r="M24" s="42"/>
      <c r="N24" s="7"/>
      <c r="O24" s="42"/>
      <c r="P24" s="7"/>
      <c r="Q24" s="42"/>
      <c r="R24" s="7"/>
      <c r="S24" s="42"/>
      <c r="T24" s="7"/>
      <c r="U24" s="42"/>
      <c r="V24" s="7"/>
      <c r="W24" s="42"/>
      <c r="X24" s="7"/>
      <c r="Y24" s="42"/>
      <c r="Z24" s="7"/>
      <c r="AA24" s="42"/>
      <c r="AB24" s="41"/>
      <c r="AC24" s="46"/>
    </row>
    <row r="25" spans="1:29" ht="20.100000000000001" customHeight="1" thickTop="1" thickBot="1">
      <c r="A25" s="46"/>
      <c r="B25" s="16">
        <v>21</v>
      </c>
      <c r="C25" s="16">
        <v>21</v>
      </c>
      <c r="D25" s="7"/>
      <c r="E25" s="42"/>
      <c r="F25" s="7"/>
      <c r="G25" s="42"/>
      <c r="H25" s="7"/>
      <c r="I25" s="42"/>
      <c r="J25" s="7"/>
      <c r="K25" s="42"/>
      <c r="L25" s="7"/>
      <c r="M25" s="42"/>
      <c r="N25" s="7"/>
      <c r="O25" s="42"/>
      <c r="P25" s="7"/>
      <c r="Q25" s="42"/>
      <c r="R25" s="7"/>
      <c r="S25" s="42"/>
      <c r="T25" s="7"/>
      <c r="U25" s="42"/>
      <c r="V25" s="7"/>
      <c r="W25" s="42"/>
      <c r="X25" s="7"/>
      <c r="Y25" s="42"/>
      <c r="Z25" s="7"/>
      <c r="AA25" s="42"/>
      <c r="AB25" s="41"/>
      <c r="AC25" s="46"/>
    </row>
    <row r="26" spans="1:29" ht="20.100000000000001" customHeight="1" thickTop="1" thickBot="1">
      <c r="A26" s="46"/>
      <c r="B26" s="16">
        <v>22</v>
      </c>
      <c r="C26" s="16">
        <v>22</v>
      </c>
      <c r="D26" s="7"/>
      <c r="E26" s="42"/>
      <c r="F26" s="7"/>
      <c r="G26" s="42"/>
      <c r="H26" s="7"/>
      <c r="I26" s="42"/>
      <c r="J26" s="7"/>
      <c r="K26" s="42"/>
      <c r="L26" s="7"/>
      <c r="M26" s="42"/>
      <c r="N26" s="7"/>
      <c r="O26" s="42"/>
      <c r="P26" s="7"/>
      <c r="Q26" s="42"/>
      <c r="R26" s="7"/>
      <c r="S26" s="42"/>
      <c r="T26" s="7"/>
      <c r="U26" s="42"/>
      <c r="V26" s="7"/>
      <c r="W26" s="42"/>
      <c r="X26" s="7"/>
      <c r="Y26" s="42"/>
      <c r="Z26" s="7"/>
      <c r="AA26" s="42"/>
      <c r="AB26" s="41"/>
      <c r="AC26" s="46"/>
    </row>
    <row r="27" spans="1:29" ht="20.100000000000001" customHeight="1" thickTop="1" thickBot="1">
      <c r="A27" s="46"/>
      <c r="B27" s="16">
        <v>23</v>
      </c>
      <c r="C27" s="16">
        <v>23</v>
      </c>
      <c r="D27" s="7"/>
      <c r="E27" s="42"/>
      <c r="F27" s="7"/>
      <c r="G27" s="42"/>
      <c r="H27" s="7"/>
      <c r="I27" s="42"/>
      <c r="J27" s="7"/>
      <c r="K27" s="42"/>
      <c r="L27" s="7"/>
      <c r="M27" s="42"/>
      <c r="N27" s="7"/>
      <c r="O27" s="42"/>
      <c r="P27" s="7"/>
      <c r="Q27" s="42"/>
      <c r="R27" s="7"/>
      <c r="S27" s="42"/>
      <c r="T27" s="7"/>
      <c r="U27" s="42"/>
      <c r="V27" s="7"/>
      <c r="W27" s="42"/>
      <c r="X27" s="7"/>
      <c r="Y27" s="42"/>
      <c r="Z27" s="7"/>
      <c r="AA27" s="42"/>
      <c r="AB27" s="41"/>
      <c r="AC27" s="46"/>
    </row>
    <row r="28" spans="1:29" ht="20.100000000000001" customHeight="1" thickTop="1" thickBot="1">
      <c r="A28" s="46"/>
      <c r="B28" s="16">
        <v>24</v>
      </c>
      <c r="C28" s="16">
        <v>24</v>
      </c>
      <c r="D28" s="7"/>
      <c r="E28" s="42"/>
      <c r="F28" s="7"/>
      <c r="G28" s="42"/>
      <c r="H28" s="7"/>
      <c r="I28" s="42"/>
      <c r="J28" s="7"/>
      <c r="K28" s="42"/>
      <c r="L28" s="7"/>
      <c r="M28" s="42"/>
      <c r="N28" s="7"/>
      <c r="O28" s="42"/>
      <c r="P28" s="7"/>
      <c r="Q28" s="42"/>
      <c r="R28" s="7"/>
      <c r="S28" s="42"/>
      <c r="T28" s="7"/>
      <c r="U28" s="42"/>
      <c r="V28" s="7"/>
      <c r="W28" s="42"/>
      <c r="X28" s="7"/>
      <c r="Y28" s="42"/>
      <c r="Z28" s="7"/>
      <c r="AA28" s="42"/>
      <c r="AB28" s="41"/>
      <c r="AC28" s="46"/>
    </row>
    <row r="29" spans="1:29" ht="20.100000000000001" customHeight="1" thickTop="1" thickBot="1">
      <c r="A29" s="46"/>
      <c r="B29" s="16">
        <v>25</v>
      </c>
      <c r="C29" s="16">
        <v>25</v>
      </c>
      <c r="D29" s="7"/>
      <c r="E29" s="42"/>
      <c r="F29" s="7"/>
      <c r="G29" s="42"/>
      <c r="H29" s="7"/>
      <c r="I29" s="42"/>
      <c r="J29" s="7"/>
      <c r="K29" s="42"/>
      <c r="L29" s="7"/>
      <c r="M29" s="42"/>
      <c r="N29" s="7"/>
      <c r="O29" s="42"/>
      <c r="P29" s="7"/>
      <c r="Q29" s="42"/>
      <c r="R29" s="7"/>
      <c r="S29" s="42"/>
      <c r="T29" s="7"/>
      <c r="U29" s="42"/>
      <c r="V29" s="7"/>
      <c r="W29" s="42"/>
      <c r="X29" s="7"/>
      <c r="Y29" s="42"/>
      <c r="Z29" s="7"/>
      <c r="AA29" s="42"/>
      <c r="AB29" s="41"/>
      <c r="AC29" s="46"/>
    </row>
    <row r="30" spans="1:29" ht="20.100000000000001" customHeight="1" thickTop="1" thickBot="1">
      <c r="A30" s="46"/>
      <c r="B30" s="16">
        <v>26</v>
      </c>
      <c r="C30" s="16">
        <v>26</v>
      </c>
      <c r="D30" s="7"/>
      <c r="E30" s="42"/>
      <c r="F30" s="7"/>
      <c r="G30" s="42"/>
      <c r="H30" s="7"/>
      <c r="I30" s="42"/>
      <c r="J30" s="7"/>
      <c r="K30" s="42"/>
      <c r="L30" s="7"/>
      <c r="M30" s="42"/>
      <c r="N30" s="7"/>
      <c r="O30" s="42"/>
      <c r="P30" s="7"/>
      <c r="Q30" s="42"/>
      <c r="R30" s="7"/>
      <c r="S30" s="42"/>
      <c r="T30" s="7"/>
      <c r="U30" s="42"/>
      <c r="V30" s="7"/>
      <c r="W30" s="42"/>
      <c r="X30" s="7"/>
      <c r="Y30" s="42"/>
      <c r="Z30" s="7"/>
      <c r="AA30" s="42"/>
      <c r="AB30" s="41"/>
      <c r="AC30" s="46"/>
    </row>
    <row r="31" spans="1:29" ht="20.100000000000001" customHeight="1" thickTop="1" thickBot="1">
      <c r="A31" s="46"/>
      <c r="B31" s="16">
        <v>27</v>
      </c>
      <c r="C31" s="16">
        <v>27</v>
      </c>
      <c r="D31" s="7"/>
      <c r="E31" s="42"/>
      <c r="F31" s="7"/>
      <c r="G31" s="42"/>
      <c r="H31" s="7"/>
      <c r="I31" s="42"/>
      <c r="J31" s="7"/>
      <c r="K31" s="42"/>
      <c r="L31" s="7"/>
      <c r="M31" s="42"/>
      <c r="N31" s="7"/>
      <c r="O31" s="42"/>
      <c r="P31" s="7"/>
      <c r="Q31" s="42"/>
      <c r="R31" s="7"/>
      <c r="S31" s="42"/>
      <c r="T31" s="7"/>
      <c r="U31" s="42"/>
      <c r="V31" s="7"/>
      <c r="W31" s="42"/>
      <c r="X31" s="7"/>
      <c r="Y31" s="42"/>
      <c r="Z31" s="7"/>
      <c r="AA31" s="42"/>
      <c r="AB31" s="41"/>
      <c r="AC31" s="46"/>
    </row>
    <row r="32" spans="1:29" ht="20.100000000000001" customHeight="1" thickTop="1" thickBot="1">
      <c r="A32" s="46"/>
      <c r="B32" s="16">
        <v>28</v>
      </c>
      <c r="C32" s="16">
        <v>28</v>
      </c>
      <c r="D32" s="7"/>
      <c r="E32" s="42"/>
      <c r="F32" s="7"/>
      <c r="G32" s="42"/>
      <c r="H32" s="7"/>
      <c r="I32" s="42"/>
      <c r="J32" s="7"/>
      <c r="K32" s="42"/>
      <c r="L32" s="7"/>
      <c r="M32" s="42"/>
      <c r="N32" s="7"/>
      <c r="O32" s="42"/>
      <c r="P32" s="7"/>
      <c r="Q32" s="42"/>
      <c r="R32" s="7"/>
      <c r="S32" s="42"/>
      <c r="T32" s="7"/>
      <c r="U32" s="42"/>
      <c r="V32" s="7"/>
      <c r="W32" s="42"/>
      <c r="X32" s="7"/>
      <c r="Y32" s="42"/>
      <c r="Z32" s="7"/>
      <c r="AA32" s="42"/>
      <c r="AB32" s="41"/>
      <c r="AC32" s="46"/>
    </row>
    <row r="33" spans="1:29" ht="20.100000000000001" customHeight="1" thickTop="1" thickBot="1">
      <c r="A33" s="46"/>
      <c r="B33" s="16">
        <v>29</v>
      </c>
      <c r="C33" s="16">
        <v>29</v>
      </c>
      <c r="D33" s="7"/>
      <c r="E33" s="42"/>
      <c r="F33" s="7"/>
      <c r="G33" s="42"/>
      <c r="H33" s="7"/>
      <c r="I33" s="42"/>
      <c r="J33" s="7"/>
      <c r="K33" s="42"/>
      <c r="L33" s="7"/>
      <c r="M33" s="42"/>
      <c r="N33" s="7"/>
      <c r="O33" s="42"/>
      <c r="P33" s="7"/>
      <c r="Q33" s="42"/>
      <c r="R33" s="7"/>
      <c r="S33" s="42"/>
      <c r="T33" s="7"/>
      <c r="U33" s="42"/>
      <c r="V33" s="7"/>
      <c r="W33" s="42"/>
      <c r="X33" s="7"/>
      <c r="Y33" s="42"/>
      <c r="Z33" s="7"/>
      <c r="AA33" s="42"/>
      <c r="AB33" s="41"/>
      <c r="AC33" s="46"/>
    </row>
    <row r="34" spans="1:29" ht="20.100000000000001" customHeight="1" thickTop="1" thickBot="1">
      <c r="A34" s="46"/>
      <c r="B34" s="16">
        <v>30</v>
      </c>
      <c r="C34" s="16">
        <v>30</v>
      </c>
      <c r="D34" s="7"/>
      <c r="E34" s="42"/>
      <c r="F34" s="7"/>
      <c r="G34" s="42"/>
      <c r="H34" s="7"/>
      <c r="I34" s="42"/>
      <c r="J34" s="7"/>
      <c r="K34" s="42"/>
      <c r="L34" s="7"/>
      <c r="M34" s="42"/>
      <c r="N34" s="7"/>
      <c r="O34" s="42"/>
      <c r="P34" s="7"/>
      <c r="Q34" s="42"/>
      <c r="R34" s="7"/>
      <c r="S34" s="42"/>
      <c r="T34" s="7"/>
      <c r="U34" s="42"/>
      <c r="V34" s="7"/>
      <c r="W34" s="42"/>
      <c r="X34" s="7"/>
      <c r="Y34" s="42"/>
      <c r="Z34" s="7"/>
      <c r="AA34" s="42"/>
      <c r="AB34" s="41"/>
      <c r="AC34" s="46"/>
    </row>
    <row r="35" spans="1:29" ht="20.100000000000001" customHeight="1" thickTop="1" thickBot="1">
      <c r="A35" s="46"/>
      <c r="B35" s="16">
        <v>31</v>
      </c>
      <c r="C35" s="16">
        <v>31</v>
      </c>
      <c r="D35" s="7"/>
      <c r="E35" s="42"/>
      <c r="F35" s="7"/>
      <c r="G35" s="42"/>
      <c r="H35" s="7"/>
      <c r="I35" s="42"/>
      <c r="J35" s="7"/>
      <c r="K35" s="42"/>
      <c r="L35" s="7"/>
      <c r="M35" s="42"/>
      <c r="N35" s="7"/>
      <c r="O35" s="42"/>
      <c r="P35" s="7"/>
      <c r="Q35" s="42"/>
      <c r="R35" s="7"/>
      <c r="S35" s="42"/>
      <c r="T35" s="7"/>
      <c r="U35" s="42"/>
      <c r="V35" s="7"/>
      <c r="W35" s="42"/>
      <c r="X35" s="7"/>
      <c r="Y35" s="42"/>
      <c r="Z35" s="7"/>
      <c r="AA35" s="42"/>
      <c r="AB35" s="41"/>
      <c r="AC35" s="46"/>
    </row>
    <row r="36" spans="1:29" ht="20.100000000000001" customHeight="1" thickTop="1" thickBot="1">
      <c r="A36" s="46"/>
      <c r="B36" s="16">
        <v>32</v>
      </c>
      <c r="C36" s="16">
        <v>32</v>
      </c>
      <c r="D36" s="7"/>
      <c r="E36" s="42"/>
      <c r="F36" s="7"/>
      <c r="G36" s="42"/>
      <c r="H36" s="7"/>
      <c r="I36" s="42"/>
      <c r="J36" s="7"/>
      <c r="K36" s="42"/>
      <c r="L36" s="7"/>
      <c r="M36" s="42"/>
      <c r="N36" s="7"/>
      <c r="O36" s="42"/>
      <c r="P36" s="7"/>
      <c r="Q36" s="42"/>
      <c r="R36" s="7"/>
      <c r="S36" s="42"/>
      <c r="T36" s="7"/>
      <c r="U36" s="42"/>
      <c r="V36" s="7"/>
      <c r="W36" s="42"/>
      <c r="X36" s="7"/>
      <c r="Y36" s="42"/>
      <c r="Z36" s="7"/>
      <c r="AA36" s="42"/>
      <c r="AB36" s="41"/>
      <c r="AC36" s="46"/>
    </row>
    <row r="37" spans="1:29" ht="20.100000000000001" customHeight="1" thickTop="1" thickBot="1">
      <c r="A37" s="46"/>
      <c r="B37" s="16">
        <v>33</v>
      </c>
      <c r="C37" s="16">
        <v>33</v>
      </c>
      <c r="D37" s="7"/>
      <c r="E37" s="42"/>
      <c r="F37" s="7"/>
      <c r="G37" s="42"/>
      <c r="H37" s="7"/>
      <c r="I37" s="42"/>
      <c r="J37" s="7"/>
      <c r="K37" s="42"/>
      <c r="L37" s="7"/>
      <c r="M37" s="42"/>
      <c r="N37" s="7"/>
      <c r="O37" s="42"/>
      <c r="P37" s="7"/>
      <c r="Q37" s="42"/>
      <c r="R37" s="7"/>
      <c r="S37" s="42"/>
      <c r="T37" s="7"/>
      <c r="U37" s="42"/>
      <c r="V37" s="7"/>
      <c r="W37" s="42"/>
      <c r="X37" s="7"/>
      <c r="Y37" s="42"/>
      <c r="Z37" s="7"/>
      <c r="AA37" s="42"/>
      <c r="AB37" s="41"/>
      <c r="AC37" s="46"/>
    </row>
    <row r="38" spans="1:29" ht="20.100000000000001" customHeight="1" thickTop="1" thickBot="1">
      <c r="A38" s="46"/>
      <c r="B38" s="16">
        <v>34</v>
      </c>
      <c r="C38" s="16">
        <v>34</v>
      </c>
      <c r="D38" s="7"/>
      <c r="E38" s="42"/>
      <c r="F38" s="7"/>
      <c r="G38" s="42"/>
      <c r="H38" s="7"/>
      <c r="I38" s="42"/>
      <c r="J38" s="7"/>
      <c r="K38" s="42"/>
      <c r="L38" s="7"/>
      <c r="M38" s="42"/>
      <c r="N38" s="7"/>
      <c r="O38" s="42"/>
      <c r="P38" s="7"/>
      <c r="Q38" s="42"/>
      <c r="R38" s="7"/>
      <c r="S38" s="42"/>
      <c r="T38" s="7"/>
      <c r="U38" s="42"/>
      <c r="V38" s="7"/>
      <c r="W38" s="42"/>
      <c r="X38" s="7"/>
      <c r="Y38" s="42"/>
      <c r="Z38" s="7"/>
      <c r="AA38" s="42"/>
      <c r="AB38" s="41"/>
      <c r="AC38" s="46"/>
    </row>
    <row r="39" spans="1:29" ht="20.100000000000001" customHeight="1" thickTop="1" thickBot="1">
      <c r="A39" s="46"/>
      <c r="B39" s="16">
        <v>35</v>
      </c>
      <c r="C39" s="16">
        <v>35</v>
      </c>
      <c r="D39" s="7"/>
      <c r="E39" s="42"/>
      <c r="F39" s="7"/>
      <c r="G39" s="42"/>
      <c r="H39" s="7"/>
      <c r="I39" s="42"/>
      <c r="J39" s="7"/>
      <c r="K39" s="42"/>
      <c r="L39" s="7"/>
      <c r="M39" s="42"/>
      <c r="N39" s="7"/>
      <c r="O39" s="42"/>
      <c r="P39" s="7"/>
      <c r="Q39" s="42"/>
      <c r="R39" s="7"/>
      <c r="S39" s="42"/>
      <c r="T39" s="7"/>
      <c r="U39" s="42"/>
      <c r="V39" s="7"/>
      <c r="W39" s="42"/>
      <c r="X39" s="7"/>
      <c r="Y39" s="42"/>
      <c r="Z39" s="7"/>
      <c r="AA39" s="42"/>
      <c r="AB39" s="41"/>
      <c r="AC39" s="46"/>
    </row>
    <row r="40" spans="1:29" ht="20.100000000000001" customHeight="1" thickTop="1" thickBot="1">
      <c r="A40" s="46"/>
      <c r="B40" s="16">
        <v>36</v>
      </c>
      <c r="C40" s="16">
        <v>36</v>
      </c>
      <c r="D40" s="7"/>
      <c r="E40" s="42"/>
      <c r="F40" s="7"/>
      <c r="G40" s="42"/>
      <c r="H40" s="7"/>
      <c r="I40" s="42"/>
      <c r="J40" s="7"/>
      <c r="K40" s="42"/>
      <c r="L40" s="7"/>
      <c r="M40" s="42"/>
      <c r="N40" s="7"/>
      <c r="O40" s="42"/>
      <c r="P40" s="7"/>
      <c r="Q40" s="42"/>
      <c r="R40" s="7"/>
      <c r="S40" s="42"/>
      <c r="T40" s="7"/>
      <c r="U40" s="42"/>
      <c r="V40" s="7"/>
      <c r="W40" s="42"/>
      <c r="X40" s="7"/>
      <c r="Y40" s="42"/>
      <c r="Z40" s="7"/>
      <c r="AA40" s="42"/>
      <c r="AB40" s="41"/>
      <c r="AC40" s="46"/>
    </row>
    <row r="41" spans="1:29" ht="20.100000000000001" customHeight="1" thickTop="1" thickBot="1">
      <c r="A41" s="46"/>
      <c r="B41" s="16">
        <v>37</v>
      </c>
      <c r="C41" s="16">
        <v>37</v>
      </c>
      <c r="D41" s="7"/>
      <c r="E41" s="42"/>
      <c r="F41" s="7"/>
      <c r="G41" s="42"/>
      <c r="H41" s="7"/>
      <c r="I41" s="42"/>
      <c r="J41" s="7"/>
      <c r="K41" s="42"/>
      <c r="L41" s="7"/>
      <c r="M41" s="42"/>
      <c r="N41" s="7"/>
      <c r="O41" s="42"/>
      <c r="P41" s="7"/>
      <c r="Q41" s="42"/>
      <c r="R41" s="7"/>
      <c r="S41" s="42"/>
      <c r="T41" s="7"/>
      <c r="U41" s="42"/>
      <c r="V41" s="7"/>
      <c r="W41" s="42"/>
      <c r="X41" s="7"/>
      <c r="Y41" s="42"/>
      <c r="Z41" s="7"/>
      <c r="AA41" s="42"/>
      <c r="AB41" s="41"/>
      <c r="AC41" s="46"/>
    </row>
    <row r="42" spans="1:29" ht="20.100000000000001" customHeight="1" thickTop="1" thickBot="1">
      <c r="A42" s="46"/>
      <c r="B42" s="16">
        <v>38</v>
      </c>
      <c r="C42" s="16">
        <v>38</v>
      </c>
      <c r="D42" s="7"/>
      <c r="E42" s="42"/>
      <c r="F42" s="7"/>
      <c r="G42" s="42"/>
      <c r="H42" s="7"/>
      <c r="I42" s="42"/>
      <c r="J42" s="7"/>
      <c r="K42" s="42"/>
      <c r="L42" s="7"/>
      <c r="M42" s="42"/>
      <c r="N42" s="7"/>
      <c r="O42" s="42"/>
      <c r="P42" s="7"/>
      <c r="Q42" s="42"/>
      <c r="R42" s="7"/>
      <c r="S42" s="42"/>
      <c r="T42" s="7"/>
      <c r="U42" s="42"/>
      <c r="V42" s="7"/>
      <c r="W42" s="42"/>
      <c r="X42" s="7"/>
      <c r="Y42" s="42"/>
      <c r="Z42" s="7"/>
      <c r="AA42" s="42"/>
      <c r="AB42" s="41"/>
      <c r="AC42" s="46"/>
    </row>
    <row r="43" spans="1:29" ht="20.100000000000001" customHeight="1" thickTop="1" thickBot="1">
      <c r="A43" s="46"/>
      <c r="B43" s="16">
        <v>39</v>
      </c>
      <c r="C43" s="16">
        <v>39</v>
      </c>
      <c r="D43" s="7"/>
      <c r="E43" s="42"/>
      <c r="F43" s="7"/>
      <c r="G43" s="42"/>
      <c r="H43" s="7"/>
      <c r="I43" s="42"/>
      <c r="J43" s="7"/>
      <c r="K43" s="42"/>
      <c r="L43" s="7"/>
      <c r="M43" s="42"/>
      <c r="N43" s="7"/>
      <c r="O43" s="42"/>
      <c r="P43" s="7"/>
      <c r="Q43" s="42"/>
      <c r="R43" s="7"/>
      <c r="S43" s="42"/>
      <c r="T43" s="7"/>
      <c r="U43" s="42"/>
      <c r="V43" s="7"/>
      <c r="W43" s="42"/>
      <c r="X43" s="7"/>
      <c r="Y43" s="42"/>
      <c r="Z43" s="7"/>
      <c r="AA43" s="42"/>
      <c r="AB43" s="41"/>
      <c r="AC43" s="46"/>
    </row>
    <row r="44" spans="1:29" ht="20.100000000000001" customHeight="1" thickTop="1" thickBot="1">
      <c r="A44" s="46"/>
      <c r="B44" s="16">
        <v>40</v>
      </c>
      <c r="C44" s="16">
        <v>40</v>
      </c>
      <c r="D44" s="7"/>
      <c r="E44" s="42"/>
      <c r="F44" s="7"/>
      <c r="G44" s="42"/>
      <c r="H44" s="7"/>
      <c r="I44" s="42"/>
      <c r="J44" s="7"/>
      <c r="K44" s="42"/>
      <c r="L44" s="7"/>
      <c r="M44" s="42"/>
      <c r="N44" s="7"/>
      <c r="O44" s="42"/>
      <c r="P44" s="7"/>
      <c r="Q44" s="42"/>
      <c r="R44" s="7"/>
      <c r="S44" s="42"/>
      <c r="T44" s="7"/>
      <c r="U44" s="42"/>
      <c r="V44" s="7"/>
      <c r="W44" s="42"/>
      <c r="X44" s="7"/>
      <c r="Y44" s="42"/>
      <c r="Z44" s="7"/>
      <c r="AA44" s="42"/>
      <c r="AB44" s="41"/>
      <c r="AC44" s="46"/>
    </row>
    <row r="45" spans="1:29" ht="20.100000000000001" customHeight="1" thickTop="1" thickBot="1">
      <c r="A45" s="46"/>
      <c r="B45" s="16">
        <v>41</v>
      </c>
      <c r="C45" s="16">
        <v>41</v>
      </c>
      <c r="D45" s="7"/>
      <c r="E45" s="42"/>
      <c r="F45" s="7"/>
      <c r="G45" s="42"/>
      <c r="H45" s="7"/>
      <c r="I45" s="42"/>
      <c r="J45" s="7"/>
      <c r="K45" s="42"/>
      <c r="L45" s="7"/>
      <c r="M45" s="42"/>
      <c r="N45" s="7"/>
      <c r="O45" s="42"/>
      <c r="P45" s="7"/>
      <c r="Q45" s="42"/>
      <c r="R45" s="7"/>
      <c r="S45" s="42"/>
      <c r="T45" s="7"/>
      <c r="U45" s="42"/>
      <c r="V45" s="7"/>
      <c r="W45" s="42"/>
      <c r="X45" s="7"/>
      <c r="Y45" s="42"/>
      <c r="Z45" s="7"/>
      <c r="AA45" s="42"/>
      <c r="AB45" s="41"/>
      <c r="AC45" s="46"/>
    </row>
    <row r="46" spans="1:29" ht="20.100000000000001" customHeight="1" thickTop="1" thickBot="1">
      <c r="A46" s="46"/>
      <c r="B46" s="16">
        <v>42</v>
      </c>
      <c r="C46" s="16">
        <v>42</v>
      </c>
      <c r="D46" s="7"/>
      <c r="E46" s="42"/>
      <c r="F46" s="7"/>
      <c r="G46" s="42"/>
      <c r="H46" s="7"/>
      <c r="I46" s="42"/>
      <c r="J46" s="7"/>
      <c r="K46" s="42"/>
      <c r="L46" s="7"/>
      <c r="M46" s="42"/>
      <c r="N46" s="7"/>
      <c r="O46" s="42"/>
      <c r="P46" s="7"/>
      <c r="Q46" s="42"/>
      <c r="R46" s="7"/>
      <c r="S46" s="42"/>
      <c r="T46" s="7"/>
      <c r="U46" s="42"/>
      <c r="V46" s="7"/>
      <c r="W46" s="42"/>
      <c r="X46" s="7"/>
      <c r="Y46" s="42"/>
      <c r="Z46" s="7"/>
      <c r="AA46" s="42"/>
      <c r="AB46" s="41"/>
      <c r="AC46" s="46"/>
    </row>
    <row r="47" spans="1:29" ht="20.100000000000001" customHeight="1" thickTop="1" thickBot="1">
      <c r="A47" s="46"/>
      <c r="B47" s="16">
        <v>43</v>
      </c>
      <c r="C47" s="16">
        <v>43</v>
      </c>
      <c r="D47" s="7"/>
      <c r="E47" s="42"/>
      <c r="F47" s="7"/>
      <c r="G47" s="42"/>
      <c r="H47" s="7"/>
      <c r="I47" s="42"/>
      <c r="J47" s="7"/>
      <c r="K47" s="42"/>
      <c r="L47" s="7"/>
      <c r="M47" s="42"/>
      <c r="N47" s="7"/>
      <c r="O47" s="42"/>
      <c r="P47" s="7"/>
      <c r="Q47" s="42"/>
      <c r="R47" s="7"/>
      <c r="S47" s="42"/>
      <c r="T47" s="7"/>
      <c r="U47" s="42"/>
      <c r="V47" s="7"/>
      <c r="W47" s="42"/>
      <c r="X47" s="7"/>
      <c r="Y47" s="42"/>
      <c r="Z47" s="7"/>
      <c r="AA47" s="42"/>
      <c r="AB47" s="41"/>
      <c r="AC47" s="46"/>
    </row>
    <row r="48" spans="1:29" ht="20.100000000000001" customHeight="1" thickTop="1" thickBot="1">
      <c r="A48" s="46"/>
      <c r="B48" s="16">
        <v>44</v>
      </c>
      <c r="C48" s="16">
        <v>44</v>
      </c>
      <c r="D48" s="7"/>
      <c r="E48" s="42"/>
      <c r="F48" s="7"/>
      <c r="G48" s="42"/>
      <c r="H48" s="7"/>
      <c r="I48" s="42"/>
      <c r="J48" s="7"/>
      <c r="K48" s="42"/>
      <c r="L48" s="7"/>
      <c r="M48" s="42"/>
      <c r="N48" s="7"/>
      <c r="O48" s="42"/>
      <c r="P48" s="7"/>
      <c r="Q48" s="42"/>
      <c r="R48" s="7"/>
      <c r="S48" s="42"/>
      <c r="T48" s="7"/>
      <c r="U48" s="42"/>
      <c r="V48" s="7"/>
      <c r="W48" s="42"/>
      <c r="X48" s="7"/>
      <c r="Y48" s="42"/>
      <c r="Z48" s="7"/>
      <c r="AA48" s="42"/>
      <c r="AB48" s="41"/>
      <c r="AC48" s="46"/>
    </row>
    <row r="49" spans="1:29" ht="20.100000000000001" customHeight="1" thickTop="1" thickBot="1">
      <c r="A49" s="46"/>
      <c r="B49" s="16">
        <v>45</v>
      </c>
      <c r="C49" s="16">
        <v>45</v>
      </c>
      <c r="D49" s="7"/>
      <c r="E49" s="42"/>
      <c r="F49" s="7"/>
      <c r="G49" s="42"/>
      <c r="H49" s="7"/>
      <c r="I49" s="42"/>
      <c r="J49" s="7"/>
      <c r="K49" s="42"/>
      <c r="L49" s="7"/>
      <c r="M49" s="42"/>
      <c r="N49" s="7"/>
      <c r="O49" s="42"/>
      <c r="P49" s="7"/>
      <c r="Q49" s="42"/>
      <c r="R49" s="7"/>
      <c r="S49" s="42"/>
      <c r="T49" s="7"/>
      <c r="U49" s="42"/>
      <c r="V49" s="7"/>
      <c r="W49" s="42"/>
      <c r="X49" s="7"/>
      <c r="Y49" s="42"/>
      <c r="Z49" s="7"/>
      <c r="AA49" s="42"/>
      <c r="AB49" s="41"/>
      <c r="AC49" s="46"/>
    </row>
    <row r="50" spans="1:29" ht="20.100000000000001" customHeight="1" thickTop="1" thickBot="1">
      <c r="A50" s="46"/>
      <c r="B50" s="16">
        <v>46</v>
      </c>
      <c r="C50" s="16">
        <v>46</v>
      </c>
      <c r="D50" s="7"/>
      <c r="E50" s="42"/>
      <c r="F50" s="7"/>
      <c r="G50" s="42"/>
      <c r="H50" s="7"/>
      <c r="I50" s="42"/>
      <c r="J50" s="7"/>
      <c r="K50" s="42"/>
      <c r="L50" s="7"/>
      <c r="M50" s="42"/>
      <c r="N50" s="7"/>
      <c r="O50" s="42"/>
      <c r="P50" s="7"/>
      <c r="Q50" s="42"/>
      <c r="R50" s="7"/>
      <c r="S50" s="42"/>
      <c r="T50" s="7"/>
      <c r="U50" s="42"/>
      <c r="V50" s="7"/>
      <c r="W50" s="42"/>
      <c r="X50" s="7"/>
      <c r="Y50" s="42"/>
      <c r="Z50" s="7"/>
      <c r="AA50" s="42"/>
      <c r="AB50" s="41"/>
      <c r="AC50" s="46"/>
    </row>
    <row r="51" spans="1:29" ht="20.100000000000001" customHeight="1" thickTop="1" thickBot="1">
      <c r="A51" s="46"/>
      <c r="B51" s="16">
        <v>47</v>
      </c>
      <c r="C51" s="16">
        <v>47</v>
      </c>
      <c r="D51" s="7"/>
      <c r="E51" s="42"/>
      <c r="F51" s="7"/>
      <c r="G51" s="42"/>
      <c r="H51" s="7"/>
      <c r="I51" s="42"/>
      <c r="J51" s="7"/>
      <c r="K51" s="42"/>
      <c r="L51" s="7"/>
      <c r="M51" s="42"/>
      <c r="N51" s="7"/>
      <c r="O51" s="42"/>
      <c r="P51" s="7"/>
      <c r="Q51" s="42"/>
      <c r="R51" s="7"/>
      <c r="S51" s="42"/>
      <c r="T51" s="7"/>
      <c r="U51" s="42"/>
      <c r="V51" s="7"/>
      <c r="W51" s="42"/>
      <c r="X51" s="7"/>
      <c r="Y51" s="42"/>
      <c r="Z51" s="7"/>
      <c r="AA51" s="42"/>
      <c r="AB51" s="41"/>
      <c r="AC51" s="46"/>
    </row>
    <row r="52" spans="1:29" ht="20.100000000000001" customHeight="1" thickTop="1" thickBot="1">
      <c r="A52" s="46"/>
      <c r="B52" s="16">
        <v>48</v>
      </c>
      <c r="C52" s="16">
        <v>48</v>
      </c>
      <c r="D52" s="7"/>
      <c r="E52" s="42"/>
      <c r="F52" s="7"/>
      <c r="G52" s="42"/>
      <c r="H52" s="7"/>
      <c r="I52" s="42"/>
      <c r="J52" s="7"/>
      <c r="K52" s="42"/>
      <c r="L52" s="7"/>
      <c r="M52" s="42"/>
      <c r="N52" s="7"/>
      <c r="O52" s="42"/>
      <c r="P52" s="7"/>
      <c r="Q52" s="42"/>
      <c r="R52" s="7"/>
      <c r="S52" s="42"/>
      <c r="T52" s="7"/>
      <c r="U52" s="42"/>
      <c r="V52" s="7"/>
      <c r="W52" s="42"/>
      <c r="X52" s="7"/>
      <c r="Y52" s="42"/>
      <c r="Z52" s="7"/>
      <c r="AA52" s="42"/>
      <c r="AB52" s="41"/>
      <c r="AC52" s="46"/>
    </row>
    <row r="53" spans="1:29" ht="20.100000000000001" customHeight="1" thickTop="1" thickBot="1">
      <c r="A53" s="46"/>
      <c r="B53" s="16">
        <v>49</v>
      </c>
      <c r="C53" s="16">
        <v>49</v>
      </c>
      <c r="D53" s="7"/>
      <c r="E53" s="42"/>
      <c r="F53" s="7"/>
      <c r="G53" s="42"/>
      <c r="H53" s="7"/>
      <c r="I53" s="42"/>
      <c r="J53" s="7"/>
      <c r="K53" s="42"/>
      <c r="L53" s="7"/>
      <c r="M53" s="42"/>
      <c r="N53" s="7"/>
      <c r="O53" s="42"/>
      <c r="P53" s="7"/>
      <c r="Q53" s="42"/>
      <c r="R53" s="7"/>
      <c r="S53" s="42"/>
      <c r="T53" s="7"/>
      <c r="U53" s="42"/>
      <c r="V53" s="7"/>
      <c r="W53" s="42"/>
      <c r="X53" s="7"/>
      <c r="Y53" s="42"/>
      <c r="Z53" s="7"/>
      <c r="AA53" s="42"/>
      <c r="AB53" s="41"/>
      <c r="AC53" s="46"/>
    </row>
    <row r="54" spans="1:29" ht="20.100000000000001" customHeight="1" thickTop="1" thickBot="1">
      <c r="A54" s="46"/>
      <c r="B54" s="16">
        <v>50</v>
      </c>
      <c r="C54" s="16">
        <v>50</v>
      </c>
      <c r="D54" s="7"/>
      <c r="E54" s="42"/>
      <c r="F54" s="7"/>
      <c r="G54" s="42"/>
      <c r="H54" s="7"/>
      <c r="I54" s="42"/>
      <c r="J54" s="7"/>
      <c r="K54" s="42"/>
      <c r="L54" s="7"/>
      <c r="M54" s="42"/>
      <c r="N54" s="7"/>
      <c r="O54" s="42"/>
      <c r="P54" s="7"/>
      <c r="Q54" s="42"/>
      <c r="R54" s="7"/>
      <c r="S54" s="42"/>
      <c r="T54" s="7"/>
      <c r="U54" s="42"/>
      <c r="V54" s="7"/>
      <c r="W54" s="42"/>
      <c r="X54" s="7"/>
      <c r="Y54" s="42"/>
      <c r="Z54" s="7"/>
      <c r="AA54" s="42"/>
      <c r="AB54" s="41"/>
      <c r="AC54" s="46"/>
    </row>
    <row r="55" spans="1:29" ht="20.100000000000001" customHeight="1" thickTop="1" thickBot="1">
      <c r="A55" s="46"/>
      <c r="B55" s="97" t="s">
        <v>61</v>
      </c>
      <c r="C55" s="98"/>
      <c r="D55" s="98"/>
      <c r="E55" s="41">
        <f>SUM(E5:E54)</f>
        <v>1500</v>
      </c>
      <c r="F55" s="6"/>
      <c r="G55" s="41">
        <f>SUM(G5:G54)</f>
        <v>1500</v>
      </c>
      <c r="H55" s="6"/>
      <c r="I55" s="41">
        <f>SUM(I5:I54)</f>
        <v>1500</v>
      </c>
      <c r="J55" s="6"/>
      <c r="K55" s="41">
        <f>SUM(K5:K54)</f>
        <v>1500</v>
      </c>
      <c r="L55" s="6"/>
      <c r="M55" s="41">
        <f>SUM(M5:M54)</f>
        <v>1500</v>
      </c>
      <c r="N55" s="6"/>
      <c r="O55" s="41">
        <f>SUM(O5:O54)</f>
        <v>1500</v>
      </c>
      <c r="P55" s="6"/>
      <c r="Q55" s="41">
        <f>SUM(Q5:Q54)</f>
        <v>1500</v>
      </c>
      <c r="R55" s="6"/>
      <c r="S55" s="41">
        <f>SUM(S5:S54)</f>
        <v>1500</v>
      </c>
      <c r="T55" s="6"/>
      <c r="U55" s="41">
        <f>SUM(U5:U54)</f>
        <v>1500</v>
      </c>
      <c r="V55" s="6"/>
      <c r="W55" s="41">
        <f>SUM(W5:W54)</f>
        <v>1500</v>
      </c>
      <c r="X55" s="6"/>
      <c r="Y55" s="41">
        <f>SUM(Y5:Y54)</f>
        <v>1500</v>
      </c>
      <c r="Z55" s="6"/>
      <c r="AA55" s="41">
        <f>SUM(AA5:AA54)</f>
        <v>1500</v>
      </c>
      <c r="AB55" s="41">
        <f>SUM(AB5:AB54)</f>
        <v>18000</v>
      </c>
      <c r="AC55" s="46"/>
    </row>
    <row r="56" spans="1:29" ht="16.5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</row>
  </sheetData>
  <mergeCells count="16">
    <mergeCell ref="J2:AB2"/>
    <mergeCell ref="AB3:AB4"/>
    <mergeCell ref="B55:D55"/>
    <mergeCell ref="D3:E3"/>
    <mergeCell ref="F3:G3"/>
    <mergeCell ref="H3:I3"/>
    <mergeCell ref="B2:I2"/>
    <mergeCell ref="T3:U3"/>
    <mergeCell ref="V3:W3"/>
    <mergeCell ref="X3:Y3"/>
    <mergeCell ref="Z3:AA3"/>
    <mergeCell ref="J3:K3"/>
    <mergeCell ref="L3:M3"/>
    <mergeCell ref="N3:O3"/>
    <mergeCell ref="P3:Q3"/>
    <mergeCell ref="R3:S3"/>
  </mergeCells>
  <pageMargins left="0.7" right="0.7" top="0.75" bottom="0.75" header="0.3" footer="0.3"/>
  <pageSetup paperSize="9" orientation="portrait" horizont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D10" sqref="D10"/>
    </sheetView>
  </sheetViews>
  <sheetFormatPr defaultColWidth="10.5703125" defaultRowHeight="20.100000000000001" customHeight="1"/>
  <cols>
    <col min="1" max="1" width="3.140625" style="1" customWidth="1"/>
    <col min="2" max="2" width="8.140625" style="1" customWidth="1"/>
    <col min="3" max="3" width="22.5703125" style="1" bestFit="1" customWidth="1"/>
    <col min="4" max="4" width="23" style="1" bestFit="1" customWidth="1"/>
    <col min="5" max="5" width="25.28515625" style="1" bestFit="1" customWidth="1"/>
    <col min="6" max="6" width="20.42578125" style="1" bestFit="1" customWidth="1"/>
    <col min="7" max="7" width="17.140625" style="1" bestFit="1" customWidth="1"/>
    <col min="8" max="9" width="16.7109375" style="1" bestFit="1" customWidth="1"/>
    <col min="10" max="10" width="12.5703125" style="1" customWidth="1"/>
    <col min="11" max="11" width="12.5703125" style="1" bestFit="1" customWidth="1"/>
    <col min="12" max="12" width="3.140625" style="1" customWidth="1"/>
    <col min="13" max="16384" width="10.5703125" style="1"/>
  </cols>
  <sheetData>
    <row r="1" spans="1:12" ht="20.100000000000001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32.25" thickTop="1" thickBot="1">
      <c r="A2" s="33"/>
      <c r="B2" s="66" t="s">
        <v>156</v>
      </c>
      <c r="C2" s="99"/>
      <c r="D2" s="99"/>
      <c r="E2" s="99"/>
      <c r="F2" s="99"/>
      <c r="G2" s="99"/>
      <c r="H2" s="99"/>
      <c r="I2" s="99"/>
      <c r="J2" s="99"/>
      <c r="K2" s="67"/>
      <c r="L2" s="33"/>
    </row>
    <row r="3" spans="1:12" ht="37.5" thickTop="1" thickBot="1">
      <c r="A3" s="33"/>
      <c r="B3" s="18" t="s">
        <v>32</v>
      </c>
      <c r="C3" s="12" t="s">
        <v>67</v>
      </c>
      <c r="D3" s="12" t="s">
        <v>65</v>
      </c>
      <c r="E3" s="12" t="s">
        <v>3</v>
      </c>
      <c r="F3" s="12" t="s">
        <v>66</v>
      </c>
      <c r="G3" s="12" t="s">
        <v>157</v>
      </c>
      <c r="H3" s="12" t="s">
        <v>157</v>
      </c>
      <c r="I3" s="12" t="s">
        <v>157</v>
      </c>
      <c r="J3" s="12" t="s">
        <v>37</v>
      </c>
      <c r="K3" s="12" t="s">
        <v>68</v>
      </c>
      <c r="L3" s="33"/>
    </row>
    <row r="4" spans="1:12" ht="20.100000000000001" customHeight="1" thickTop="1" thickBot="1">
      <c r="A4" s="33"/>
      <c r="B4" s="13">
        <v>1</v>
      </c>
      <c r="C4" s="13" t="s">
        <v>87</v>
      </c>
      <c r="D4" s="14" t="s">
        <v>88</v>
      </c>
      <c r="E4" s="14" t="s">
        <v>89</v>
      </c>
      <c r="F4" s="14" t="s">
        <v>90</v>
      </c>
      <c r="G4" s="13">
        <v>3534535354</v>
      </c>
      <c r="H4" s="13">
        <v>23535353</v>
      </c>
      <c r="I4" s="13">
        <v>35345345</v>
      </c>
      <c r="J4" s="14"/>
      <c r="K4" s="13"/>
      <c r="L4" s="33"/>
    </row>
    <row r="5" spans="1:12" ht="20.100000000000001" customHeight="1" thickTop="1" thickBot="1">
      <c r="A5" s="33"/>
      <c r="B5" s="13"/>
      <c r="C5" s="13"/>
      <c r="D5" s="14"/>
      <c r="E5" s="14"/>
      <c r="F5" s="14"/>
      <c r="G5" s="13"/>
      <c r="H5" s="13"/>
      <c r="I5" s="13"/>
      <c r="J5" s="14"/>
      <c r="K5" s="13"/>
      <c r="L5" s="33"/>
    </row>
    <row r="6" spans="1:12" ht="20.100000000000001" customHeight="1" thickTop="1" thickBot="1">
      <c r="A6" s="33"/>
      <c r="B6" s="13"/>
      <c r="C6" s="13"/>
      <c r="D6" s="14"/>
      <c r="E6" s="14"/>
      <c r="F6" s="14"/>
      <c r="G6" s="13"/>
      <c r="H6" s="13"/>
      <c r="I6" s="13"/>
      <c r="J6" s="14"/>
      <c r="K6" s="13"/>
      <c r="L6" s="33"/>
    </row>
    <row r="7" spans="1:12" ht="20.100000000000001" customHeight="1" thickTop="1" thickBot="1">
      <c r="A7" s="33"/>
      <c r="B7" s="13"/>
      <c r="C7" s="13"/>
      <c r="D7" s="14"/>
      <c r="E7" s="14"/>
      <c r="F7" s="14"/>
      <c r="G7" s="13"/>
      <c r="H7" s="13"/>
      <c r="I7" s="13"/>
      <c r="J7" s="14"/>
      <c r="K7" s="13"/>
      <c r="L7" s="33"/>
    </row>
    <row r="8" spans="1:12" ht="20.100000000000001" customHeight="1" thickTop="1" thickBot="1">
      <c r="A8" s="33"/>
      <c r="B8" s="13"/>
      <c r="C8" s="13"/>
      <c r="D8" s="14"/>
      <c r="E8" s="14"/>
      <c r="F8" s="14"/>
      <c r="G8" s="13"/>
      <c r="H8" s="13"/>
      <c r="I8" s="13"/>
      <c r="J8" s="14"/>
      <c r="K8" s="13"/>
      <c r="L8" s="33"/>
    </row>
    <row r="9" spans="1:12" ht="20.100000000000001" customHeight="1" thickTop="1" thickBot="1">
      <c r="A9" s="33"/>
      <c r="B9" s="13"/>
      <c r="C9" s="13"/>
      <c r="D9" s="14"/>
      <c r="E9" s="14"/>
      <c r="F9" s="14"/>
      <c r="G9" s="13"/>
      <c r="H9" s="13"/>
      <c r="I9" s="13"/>
      <c r="J9" s="14"/>
      <c r="K9" s="13"/>
      <c r="L9" s="33"/>
    </row>
    <row r="10" spans="1:12" ht="20.100000000000001" customHeight="1" thickTop="1" thickBot="1">
      <c r="A10" s="33"/>
      <c r="B10" s="13"/>
      <c r="C10" s="13"/>
      <c r="D10" s="14"/>
      <c r="E10" s="14"/>
      <c r="F10" s="14"/>
      <c r="G10" s="13"/>
      <c r="H10" s="13"/>
      <c r="I10" s="13"/>
      <c r="J10" s="14"/>
      <c r="K10" s="13"/>
      <c r="L10" s="33"/>
    </row>
    <row r="11" spans="1:12" ht="20.100000000000001" customHeight="1" thickTop="1" thickBot="1">
      <c r="A11" s="33"/>
      <c r="B11" s="13"/>
      <c r="C11" s="13"/>
      <c r="D11" s="14"/>
      <c r="E11" s="14"/>
      <c r="F11" s="14"/>
      <c r="G11" s="13"/>
      <c r="H11" s="13"/>
      <c r="I11" s="13"/>
      <c r="J11" s="14"/>
      <c r="K11" s="13"/>
      <c r="L11" s="33"/>
    </row>
    <row r="12" spans="1:12" ht="20.100000000000001" customHeight="1" thickTop="1" thickBot="1">
      <c r="A12" s="33"/>
      <c r="B12" s="13"/>
      <c r="C12" s="13"/>
      <c r="D12" s="14"/>
      <c r="E12" s="14"/>
      <c r="F12" s="14"/>
      <c r="G12" s="13"/>
      <c r="H12" s="13"/>
      <c r="I12" s="13"/>
      <c r="J12" s="14"/>
      <c r="K12" s="13"/>
      <c r="L12" s="33"/>
    </row>
    <row r="13" spans="1:12" ht="20.100000000000001" customHeight="1" thickTop="1" thickBot="1">
      <c r="A13" s="33"/>
      <c r="B13" s="13"/>
      <c r="C13" s="13"/>
      <c r="D13" s="14"/>
      <c r="E13" s="14"/>
      <c r="F13" s="14"/>
      <c r="G13" s="13"/>
      <c r="H13" s="13"/>
      <c r="I13" s="13"/>
      <c r="J13" s="14"/>
      <c r="K13" s="13"/>
      <c r="L13" s="33"/>
    </row>
    <row r="14" spans="1:12" ht="20.100000000000001" customHeight="1" thickTop="1" thickBot="1">
      <c r="A14" s="33"/>
      <c r="B14" s="13"/>
      <c r="C14" s="13"/>
      <c r="D14" s="14"/>
      <c r="E14" s="14"/>
      <c r="F14" s="14"/>
      <c r="G14" s="13"/>
      <c r="H14" s="13"/>
      <c r="I14" s="13"/>
      <c r="J14" s="14"/>
      <c r="K14" s="13"/>
      <c r="L14" s="33"/>
    </row>
    <row r="15" spans="1:12" ht="20.100000000000001" customHeight="1" thickTop="1" thickBot="1">
      <c r="A15" s="33"/>
      <c r="B15" s="13"/>
      <c r="C15" s="13"/>
      <c r="D15" s="14"/>
      <c r="E15" s="14"/>
      <c r="F15" s="14"/>
      <c r="G15" s="13"/>
      <c r="H15" s="13"/>
      <c r="I15" s="13"/>
      <c r="J15" s="14"/>
      <c r="K15" s="13"/>
      <c r="L15" s="33"/>
    </row>
    <row r="16" spans="1:12" ht="20.100000000000001" customHeight="1" thickTop="1" thickBot="1">
      <c r="A16" s="33"/>
      <c r="B16" s="13"/>
      <c r="C16" s="13"/>
      <c r="D16" s="14"/>
      <c r="E16" s="14"/>
      <c r="F16" s="14"/>
      <c r="G16" s="13"/>
      <c r="H16" s="13"/>
      <c r="I16" s="13"/>
      <c r="J16" s="14"/>
      <c r="K16" s="13"/>
      <c r="L16" s="33"/>
    </row>
    <row r="17" spans="1:12" ht="20.100000000000001" customHeight="1" thickTop="1" thickBot="1">
      <c r="A17" s="33"/>
      <c r="B17" s="13"/>
      <c r="C17" s="13"/>
      <c r="D17" s="14"/>
      <c r="E17" s="14"/>
      <c r="F17" s="14"/>
      <c r="G17" s="13"/>
      <c r="H17" s="13"/>
      <c r="I17" s="13"/>
      <c r="J17" s="14"/>
      <c r="K17" s="13"/>
      <c r="L17" s="33"/>
    </row>
    <row r="18" spans="1:12" ht="20.100000000000001" customHeight="1" thickTop="1" thickBot="1">
      <c r="A18" s="33"/>
      <c r="B18" s="13"/>
      <c r="C18" s="13"/>
      <c r="D18" s="14"/>
      <c r="E18" s="14"/>
      <c r="F18" s="14"/>
      <c r="G18" s="13"/>
      <c r="H18" s="13"/>
      <c r="I18" s="13"/>
      <c r="J18" s="14"/>
      <c r="K18" s="13"/>
      <c r="L18" s="33"/>
    </row>
    <row r="19" spans="1:12" ht="20.100000000000001" customHeight="1" thickTop="1" thickBot="1">
      <c r="A19" s="33"/>
      <c r="B19" s="13"/>
      <c r="C19" s="13"/>
      <c r="D19" s="14"/>
      <c r="E19" s="14"/>
      <c r="F19" s="14"/>
      <c r="G19" s="13"/>
      <c r="H19" s="13"/>
      <c r="I19" s="13"/>
      <c r="J19" s="14"/>
      <c r="K19" s="13"/>
      <c r="L19" s="33"/>
    </row>
    <row r="20" spans="1:12" ht="20.100000000000001" customHeight="1" thickTop="1" thickBot="1">
      <c r="A20" s="33"/>
      <c r="B20" s="13"/>
      <c r="C20" s="13"/>
      <c r="D20" s="14"/>
      <c r="E20" s="14"/>
      <c r="F20" s="14"/>
      <c r="G20" s="13"/>
      <c r="H20" s="13"/>
      <c r="I20" s="13"/>
      <c r="J20" s="14"/>
      <c r="K20" s="13"/>
      <c r="L20" s="33"/>
    </row>
    <row r="21" spans="1:12" ht="20.100000000000001" customHeight="1" thickTop="1" thickBot="1">
      <c r="A21" s="33"/>
      <c r="B21" s="13"/>
      <c r="C21" s="13"/>
      <c r="D21" s="14"/>
      <c r="E21" s="14"/>
      <c r="F21" s="14"/>
      <c r="G21" s="13"/>
      <c r="H21" s="13"/>
      <c r="I21" s="13"/>
      <c r="J21" s="14"/>
      <c r="K21" s="13"/>
      <c r="L21" s="33"/>
    </row>
    <row r="22" spans="1:12" ht="20.100000000000001" customHeight="1" thickTop="1" thickBot="1">
      <c r="A22" s="33"/>
      <c r="B22" s="13"/>
      <c r="C22" s="13"/>
      <c r="D22" s="14"/>
      <c r="E22" s="14"/>
      <c r="F22" s="14"/>
      <c r="G22" s="13"/>
      <c r="H22" s="13"/>
      <c r="I22" s="13"/>
      <c r="J22" s="14"/>
      <c r="K22" s="13"/>
      <c r="L22" s="33"/>
    </row>
    <row r="23" spans="1:12" ht="20.100000000000001" customHeight="1" thickTop="1" thickBot="1">
      <c r="A23" s="33"/>
      <c r="B23" s="13"/>
      <c r="C23" s="13"/>
      <c r="D23" s="14"/>
      <c r="E23" s="14"/>
      <c r="F23" s="14"/>
      <c r="G23" s="13"/>
      <c r="H23" s="13"/>
      <c r="I23" s="13"/>
      <c r="J23" s="14"/>
      <c r="K23" s="13"/>
      <c r="L23" s="33"/>
    </row>
    <row r="24" spans="1:12" ht="20.100000000000001" customHeight="1" thickTop="1" thickBot="1">
      <c r="A24" s="33"/>
      <c r="B24" s="13"/>
      <c r="C24" s="13"/>
      <c r="D24" s="14"/>
      <c r="E24" s="14"/>
      <c r="F24" s="14"/>
      <c r="G24" s="13"/>
      <c r="H24" s="13"/>
      <c r="I24" s="13"/>
      <c r="J24" s="14"/>
      <c r="K24" s="13"/>
      <c r="L24" s="33"/>
    </row>
    <row r="25" spans="1:12" ht="20.100000000000001" customHeight="1" thickTop="1" thickBot="1">
      <c r="A25" s="33"/>
      <c r="B25" s="13"/>
      <c r="C25" s="13"/>
      <c r="D25" s="14"/>
      <c r="E25" s="14"/>
      <c r="F25" s="14"/>
      <c r="G25" s="13"/>
      <c r="H25" s="13"/>
      <c r="I25" s="13"/>
      <c r="J25" s="14"/>
      <c r="K25" s="13"/>
      <c r="L25" s="33"/>
    </row>
    <row r="26" spans="1:12" ht="20.100000000000001" customHeight="1" thickTop="1" thickBot="1">
      <c r="A26" s="33"/>
      <c r="B26" s="13"/>
      <c r="C26" s="13"/>
      <c r="D26" s="14"/>
      <c r="E26" s="14"/>
      <c r="F26" s="14"/>
      <c r="G26" s="13"/>
      <c r="H26" s="13"/>
      <c r="I26" s="13"/>
      <c r="J26" s="14"/>
      <c r="K26" s="13"/>
      <c r="L26" s="33"/>
    </row>
    <row r="27" spans="1:12" ht="20.100000000000001" customHeight="1" thickTop="1" thickBot="1">
      <c r="A27" s="33"/>
      <c r="B27" s="13"/>
      <c r="C27" s="13"/>
      <c r="D27" s="14"/>
      <c r="E27" s="14"/>
      <c r="F27" s="14"/>
      <c r="G27" s="13"/>
      <c r="H27" s="13"/>
      <c r="I27" s="13"/>
      <c r="J27" s="14"/>
      <c r="K27" s="13"/>
      <c r="L27" s="33"/>
    </row>
    <row r="28" spans="1:12" ht="20.100000000000001" customHeight="1" thickTop="1" thickBot="1">
      <c r="A28" s="33"/>
      <c r="B28" s="13"/>
      <c r="C28" s="13"/>
      <c r="D28" s="14"/>
      <c r="E28" s="14"/>
      <c r="F28" s="14"/>
      <c r="G28" s="13"/>
      <c r="H28" s="13"/>
      <c r="I28" s="13"/>
      <c r="J28" s="14"/>
      <c r="K28" s="13"/>
      <c r="L28" s="33"/>
    </row>
    <row r="29" spans="1:12" ht="20.100000000000001" customHeight="1" thickTop="1" thickBot="1">
      <c r="A29" s="33"/>
      <c r="B29" s="13"/>
      <c r="C29" s="13"/>
      <c r="D29" s="14"/>
      <c r="E29" s="14"/>
      <c r="F29" s="14"/>
      <c r="G29" s="13"/>
      <c r="H29" s="13"/>
      <c r="I29" s="13"/>
      <c r="J29" s="14"/>
      <c r="K29" s="13"/>
      <c r="L29" s="33"/>
    </row>
    <row r="30" spans="1:12" ht="20.100000000000001" customHeight="1" thickTop="1" thickBot="1">
      <c r="A30" s="33"/>
      <c r="B30" s="13"/>
      <c r="C30" s="13"/>
      <c r="D30" s="14"/>
      <c r="E30" s="14"/>
      <c r="F30" s="14"/>
      <c r="G30" s="13"/>
      <c r="H30" s="13"/>
      <c r="I30" s="13"/>
      <c r="J30" s="14"/>
      <c r="K30" s="13"/>
      <c r="L30" s="33"/>
    </row>
    <row r="31" spans="1:12" ht="20.100000000000001" customHeight="1" thickTop="1" thickBot="1">
      <c r="A31" s="33"/>
      <c r="B31" s="13"/>
      <c r="C31" s="13"/>
      <c r="D31" s="14"/>
      <c r="E31" s="14"/>
      <c r="F31" s="14"/>
      <c r="G31" s="13"/>
      <c r="H31" s="13"/>
      <c r="I31" s="13"/>
      <c r="J31" s="14"/>
      <c r="K31" s="13"/>
      <c r="L31" s="33"/>
    </row>
    <row r="32" spans="1:12" ht="20.100000000000001" customHeight="1" thickTop="1" thickBot="1">
      <c r="A32" s="33"/>
      <c r="B32" s="13"/>
      <c r="C32" s="13"/>
      <c r="D32" s="14"/>
      <c r="E32" s="14"/>
      <c r="F32" s="14"/>
      <c r="G32" s="13"/>
      <c r="H32" s="13"/>
      <c r="I32" s="13"/>
      <c r="J32" s="14"/>
      <c r="K32" s="13"/>
      <c r="L32" s="33"/>
    </row>
    <row r="33" spans="1:12" ht="20.100000000000001" customHeight="1" thickTop="1" thickBot="1">
      <c r="A33" s="33"/>
      <c r="B33" s="13"/>
      <c r="C33" s="13"/>
      <c r="D33" s="14"/>
      <c r="E33" s="14"/>
      <c r="F33" s="14"/>
      <c r="G33" s="13"/>
      <c r="H33" s="13"/>
      <c r="I33" s="13"/>
      <c r="J33" s="14"/>
      <c r="K33" s="13"/>
      <c r="L33" s="33"/>
    </row>
    <row r="34" spans="1:12" ht="20.100000000000001" customHeight="1" thickTop="1" thickBot="1">
      <c r="A34" s="33"/>
      <c r="B34" s="13"/>
      <c r="C34" s="13"/>
      <c r="D34" s="14"/>
      <c r="E34" s="14"/>
      <c r="F34" s="14"/>
      <c r="G34" s="13"/>
      <c r="H34" s="13"/>
      <c r="I34" s="13"/>
      <c r="J34" s="14"/>
      <c r="K34" s="13"/>
      <c r="L34" s="33"/>
    </row>
    <row r="35" spans="1:12" ht="20.100000000000001" customHeight="1" thickTop="1" thickBot="1">
      <c r="A35" s="33"/>
      <c r="B35" s="13"/>
      <c r="C35" s="13"/>
      <c r="D35" s="14"/>
      <c r="E35" s="14"/>
      <c r="F35" s="14"/>
      <c r="G35" s="13"/>
      <c r="H35" s="13"/>
      <c r="I35" s="13"/>
      <c r="J35" s="14"/>
      <c r="K35" s="13"/>
      <c r="L35" s="33"/>
    </row>
    <row r="36" spans="1:12" ht="20.100000000000001" customHeight="1" thickTop="1" thickBot="1">
      <c r="A36" s="33"/>
      <c r="B36" s="13"/>
      <c r="C36" s="13"/>
      <c r="D36" s="14"/>
      <c r="E36" s="14"/>
      <c r="F36" s="14"/>
      <c r="G36" s="13"/>
      <c r="H36" s="13"/>
      <c r="I36" s="13"/>
      <c r="J36" s="14"/>
      <c r="K36" s="13"/>
      <c r="L36" s="33"/>
    </row>
    <row r="37" spans="1:12" ht="20.100000000000001" customHeight="1" thickTop="1" thickBot="1">
      <c r="A37" s="33"/>
      <c r="B37" s="13"/>
      <c r="C37" s="13"/>
      <c r="D37" s="14"/>
      <c r="E37" s="14"/>
      <c r="F37" s="14"/>
      <c r="G37" s="13"/>
      <c r="H37" s="13"/>
      <c r="I37" s="13"/>
      <c r="J37" s="14"/>
      <c r="K37" s="13"/>
      <c r="L37" s="33"/>
    </row>
    <row r="38" spans="1:12" ht="20.100000000000001" customHeight="1" thickTop="1" thickBot="1">
      <c r="A38" s="33"/>
      <c r="B38" s="13"/>
      <c r="C38" s="13"/>
      <c r="D38" s="14"/>
      <c r="E38" s="14"/>
      <c r="F38" s="14"/>
      <c r="G38" s="13"/>
      <c r="H38" s="13"/>
      <c r="I38" s="13"/>
      <c r="J38" s="14"/>
      <c r="K38" s="13"/>
      <c r="L38" s="33"/>
    </row>
    <row r="39" spans="1:12" ht="20.100000000000001" customHeight="1" thickTop="1" thickBot="1">
      <c r="A39" s="33"/>
      <c r="B39" s="13"/>
      <c r="C39" s="13"/>
      <c r="D39" s="14"/>
      <c r="E39" s="14"/>
      <c r="F39" s="14"/>
      <c r="G39" s="13"/>
      <c r="H39" s="13"/>
      <c r="I39" s="13"/>
      <c r="J39" s="14"/>
      <c r="K39" s="13"/>
      <c r="L39" s="33"/>
    </row>
    <row r="40" spans="1:12" ht="20.100000000000001" customHeight="1" thickTop="1" thickBot="1">
      <c r="A40" s="33"/>
      <c r="B40" s="13"/>
      <c r="C40" s="13"/>
      <c r="D40" s="14"/>
      <c r="E40" s="14"/>
      <c r="F40" s="14"/>
      <c r="G40" s="13"/>
      <c r="H40" s="13"/>
      <c r="I40" s="13"/>
      <c r="J40" s="14"/>
      <c r="K40" s="13"/>
      <c r="L40" s="33"/>
    </row>
    <row r="41" spans="1:12" ht="16.5" customHeight="1" thickTop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</sheetData>
  <mergeCells count="1">
    <mergeCell ref="B2:K2"/>
  </mergeCells>
  <pageMargins left="0.7" right="0.7" top="0.75" bottom="0.75" header="0.3" footer="0.3"/>
  <pageSetup paperSize="9" orientation="portrait" horizontalDpi="300" verticalDpi="0" copies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56"/>
  <sheetViews>
    <sheetView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F5" sqref="F5"/>
    </sheetView>
  </sheetViews>
  <sheetFormatPr defaultColWidth="10.5703125" defaultRowHeight="20.100000000000001" customHeight="1"/>
  <cols>
    <col min="1" max="1" width="3.140625" style="2" customWidth="1"/>
    <col min="2" max="2" width="8.140625" style="2" customWidth="1"/>
    <col min="3" max="3" width="13.5703125" style="2" customWidth="1"/>
    <col min="4" max="4" width="12.140625" style="2" customWidth="1"/>
    <col min="5" max="6" width="13.85546875" style="2" customWidth="1"/>
    <col min="7" max="7" width="11.7109375" style="2" bestFit="1" customWidth="1"/>
    <col min="8" max="8" width="13.85546875" style="2" customWidth="1"/>
    <col min="9" max="10" width="14" style="2" bestFit="1" customWidth="1"/>
    <col min="11" max="11" width="11.7109375" style="2" bestFit="1" customWidth="1"/>
    <col min="12" max="14" width="14" style="2" bestFit="1" customWidth="1"/>
    <col min="15" max="15" width="11.7109375" style="2" bestFit="1" customWidth="1"/>
    <col min="16" max="18" width="14" style="2" bestFit="1" customWidth="1"/>
    <col min="19" max="19" width="11.7109375" style="2" bestFit="1" customWidth="1"/>
    <col min="20" max="22" width="14" style="2" bestFit="1" customWidth="1"/>
    <col min="23" max="23" width="11.7109375" style="2" bestFit="1" customWidth="1"/>
    <col min="24" max="26" width="14" style="2" bestFit="1" customWidth="1"/>
    <col min="27" max="27" width="11.7109375" style="2" bestFit="1" customWidth="1"/>
    <col min="28" max="30" width="14" style="2" bestFit="1" customWidth="1"/>
    <col min="31" max="31" width="11.7109375" style="2" bestFit="1" customWidth="1"/>
    <col min="32" max="32" width="13.85546875" style="2" customWidth="1"/>
    <col min="33" max="34" width="14" style="2" bestFit="1" customWidth="1"/>
    <col min="35" max="35" width="11.7109375" style="2" bestFit="1" customWidth="1"/>
    <col min="36" max="38" width="14" style="2" bestFit="1" customWidth="1"/>
    <col min="39" max="39" width="11.7109375" style="2" bestFit="1" customWidth="1"/>
    <col min="40" max="42" width="14" style="2" bestFit="1" customWidth="1"/>
    <col min="43" max="43" width="13.7109375" style="2" customWidth="1"/>
    <col min="44" max="44" width="13.85546875" style="2" customWidth="1"/>
    <col min="45" max="46" width="14" style="2" bestFit="1" customWidth="1"/>
    <col min="47" max="47" width="11.7109375" style="2" bestFit="1" customWidth="1"/>
    <col min="48" max="50" width="14" style="2" bestFit="1" customWidth="1"/>
    <col min="51" max="51" width="11.7109375" style="2" bestFit="1" customWidth="1"/>
    <col min="52" max="52" width="14" style="2" bestFit="1" customWidth="1"/>
    <col min="53" max="53" width="17.28515625" style="2" customWidth="1"/>
    <col min="54" max="54" width="3.140625" style="2" customWidth="1"/>
    <col min="55" max="16384" width="10.5703125" style="2"/>
  </cols>
  <sheetData>
    <row r="1" spans="1:54" ht="16.5" customHeight="1" thickBo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</row>
    <row r="2" spans="1:54" ht="33" customHeight="1" thickTop="1" thickBot="1">
      <c r="A2" s="46"/>
      <c r="B2" s="53"/>
      <c r="C2" s="54"/>
      <c r="D2" s="102" t="s">
        <v>158</v>
      </c>
      <c r="E2" s="102"/>
      <c r="F2" s="102"/>
      <c r="G2" s="102"/>
      <c r="H2" s="102"/>
      <c r="I2" s="103"/>
      <c r="J2" s="58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60"/>
      <c r="BB2" s="34"/>
    </row>
    <row r="3" spans="1:54" ht="20.100000000000001" customHeight="1" thickTop="1" thickBot="1">
      <c r="A3" s="46"/>
      <c r="B3" s="19" t="s">
        <v>62</v>
      </c>
      <c r="C3" s="19" t="str">
        <f>'Property Details'!G6</f>
        <v>2019-20</v>
      </c>
      <c r="D3" s="52"/>
      <c r="E3" s="105" t="s">
        <v>59</v>
      </c>
      <c r="F3" s="105"/>
      <c r="G3" s="105"/>
      <c r="H3" s="106"/>
      <c r="I3" s="107" t="s">
        <v>60</v>
      </c>
      <c r="J3" s="105"/>
      <c r="K3" s="105"/>
      <c r="L3" s="106"/>
      <c r="M3" s="107" t="s">
        <v>75</v>
      </c>
      <c r="N3" s="105"/>
      <c r="O3" s="105"/>
      <c r="P3" s="106"/>
      <c r="Q3" s="107" t="s">
        <v>76</v>
      </c>
      <c r="R3" s="105"/>
      <c r="S3" s="105"/>
      <c r="T3" s="106"/>
      <c r="U3" s="107" t="s">
        <v>77</v>
      </c>
      <c r="V3" s="105"/>
      <c r="W3" s="105"/>
      <c r="X3" s="106"/>
      <c r="Y3" s="107" t="s">
        <v>78</v>
      </c>
      <c r="Z3" s="105"/>
      <c r="AA3" s="105"/>
      <c r="AB3" s="106"/>
      <c r="AC3" s="107" t="s">
        <v>79</v>
      </c>
      <c r="AD3" s="105"/>
      <c r="AE3" s="105"/>
      <c r="AF3" s="106"/>
      <c r="AG3" s="107" t="s">
        <v>80</v>
      </c>
      <c r="AH3" s="105"/>
      <c r="AI3" s="105"/>
      <c r="AJ3" s="106"/>
      <c r="AK3" s="107" t="s">
        <v>81</v>
      </c>
      <c r="AL3" s="105"/>
      <c r="AM3" s="105"/>
      <c r="AN3" s="106"/>
      <c r="AO3" s="107" t="s">
        <v>82</v>
      </c>
      <c r="AP3" s="105"/>
      <c r="AQ3" s="105"/>
      <c r="AR3" s="106"/>
      <c r="AS3" s="107" t="s">
        <v>83</v>
      </c>
      <c r="AT3" s="105"/>
      <c r="AU3" s="105"/>
      <c r="AV3" s="106"/>
      <c r="AW3" s="107" t="s">
        <v>84</v>
      </c>
      <c r="AX3" s="105"/>
      <c r="AY3" s="105"/>
      <c r="AZ3" s="105"/>
      <c r="BA3" s="100" t="s">
        <v>85</v>
      </c>
      <c r="BB3" s="34" t="s">
        <v>74</v>
      </c>
    </row>
    <row r="4" spans="1:54" ht="39.75" customHeight="1" thickTop="1" thickBot="1">
      <c r="A4" s="46"/>
      <c r="B4" s="5" t="s">
        <v>32</v>
      </c>
      <c r="C4" s="5" t="s">
        <v>0</v>
      </c>
      <c r="D4" s="5" t="s">
        <v>70</v>
      </c>
      <c r="E4" s="5" t="s">
        <v>71</v>
      </c>
      <c r="F4" s="5" t="s">
        <v>72</v>
      </c>
      <c r="G4" s="5" t="s">
        <v>69</v>
      </c>
      <c r="H4" s="5" t="s">
        <v>73</v>
      </c>
      <c r="I4" s="5" t="s">
        <v>71</v>
      </c>
      <c r="J4" s="5" t="s">
        <v>72</v>
      </c>
      <c r="K4" s="5" t="s">
        <v>69</v>
      </c>
      <c r="L4" s="5" t="s">
        <v>73</v>
      </c>
      <c r="M4" s="5" t="s">
        <v>71</v>
      </c>
      <c r="N4" s="5" t="s">
        <v>72</v>
      </c>
      <c r="O4" s="5" t="s">
        <v>69</v>
      </c>
      <c r="P4" s="5" t="s">
        <v>73</v>
      </c>
      <c r="Q4" s="5" t="s">
        <v>71</v>
      </c>
      <c r="R4" s="5" t="s">
        <v>72</v>
      </c>
      <c r="S4" s="5" t="s">
        <v>69</v>
      </c>
      <c r="T4" s="5" t="s">
        <v>73</v>
      </c>
      <c r="U4" s="5" t="s">
        <v>71</v>
      </c>
      <c r="V4" s="5" t="s">
        <v>72</v>
      </c>
      <c r="W4" s="5" t="s">
        <v>69</v>
      </c>
      <c r="X4" s="5" t="s">
        <v>73</v>
      </c>
      <c r="Y4" s="5" t="s">
        <v>71</v>
      </c>
      <c r="Z4" s="5" t="s">
        <v>72</v>
      </c>
      <c r="AA4" s="5" t="s">
        <v>69</v>
      </c>
      <c r="AB4" s="5" t="s">
        <v>73</v>
      </c>
      <c r="AC4" s="5" t="s">
        <v>71</v>
      </c>
      <c r="AD4" s="5" t="s">
        <v>72</v>
      </c>
      <c r="AE4" s="5" t="s">
        <v>69</v>
      </c>
      <c r="AF4" s="5" t="s">
        <v>73</v>
      </c>
      <c r="AG4" s="5" t="s">
        <v>71</v>
      </c>
      <c r="AH4" s="5" t="s">
        <v>72</v>
      </c>
      <c r="AI4" s="5" t="s">
        <v>69</v>
      </c>
      <c r="AJ4" s="5" t="s">
        <v>73</v>
      </c>
      <c r="AK4" s="5" t="s">
        <v>71</v>
      </c>
      <c r="AL4" s="5" t="s">
        <v>72</v>
      </c>
      <c r="AM4" s="5" t="s">
        <v>69</v>
      </c>
      <c r="AN4" s="5" t="s">
        <v>73</v>
      </c>
      <c r="AO4" s="5" t="s">
        <v>71</v>
      </c>
      <c r="AP4" s="5" t="s">
        <v>72</v>
      </c>
      <c r="AQ4" s="5" t="s">
        <v>69</v>
      </c>
      <c r="AR4" s="5" t="s">
        <v>73</v>
      </c>
      <c r="AS4" s="5" t="s">
        <v>71</v>
      </c>
      <c r="AT4" s="5" t="s">
        <v>72</v>
      </c>
      <c r="AU4" s="5" t="s">
        <v>69</v>
      </c>
      <c r="AV4" s="5" t="s">
        <v>73</v>
      </c>
      <c r="AW4" s="15" t="s">
        <v>71</v>
      </c>
      <c r="AX4" s="15" t="s">
        <v>72</v>
      </c>
      <c r="AY4" s="15" t="s">
        <v>69</v>
      </c>
      <c r="AZ4" s="10" t="s">
        <v>73</v>
      </c>
      <c r="BA4" s="101"/>
      <c r="BB4" s="34"/>
    </row>
    <row r="5" spans="1:54" ht="20.100000000000001" customHeight="1" thickTop="1" thickBot="1">
      <c r="A5" s="46"/>
      <c r="B5" s="5">
        <v>1</v>
      </c>
      <c r="C5" s="5">
        <v>1</v>
      </c>
      <c r="D5" s="43">
        <v>5000</v>
      </c>
      <c r="E5" s="47">
        <f>IF('Property Details'!E8="", "", 'Property Details'!E8)</f>
        <v>20000</v>
      </c>
      <c r="F5" s="47">
        <f>IFERROR(E5+D5, "")</f>
        <v>25000</v>
      </c>
      <c r="G5" s="48">
        <v>20000</v>
      </c>
      <c r="H5" s="41">
        <f>IFERROR(F5-G5, "")</f>
        <v>5000</v>
      </c>
      <c r="I5" s="45">
        <f>IF('Property Details'!E8="", "", 'Property Details'!E8)</f>
        <v>20000</v>
      </c>
      <c r="J5" s="45">
        <f>IFERROR(I5+H5, "")</f>
        <v>25000</v>
      </c>
      <c r="K5" s="42">
        <v>20000</v>
      </c>
      <c r="L5" s="41">
        <f>IFERROR(J5-K5, "")</f>
        <v>5000</v>
      </c>
      <c r="M5" s="45">
        <f>IF('Property Details'!E8="", "", 'Property Details'!E8)</f>
        <v>20000</v>
      </c>
      <c r="N5" s="45">
        <f>IFERROR(M5+L5, "")</f>
        <v>25000</v>
      </c>
      <c r="O5" s="42">
        <v>25000</v>
      </c>
      <c r="P5" s="41">
        <f>IFERROR(N5-O5, "")</f>
        <v>0</v>
      </c>
      <c r="Q5" s="45">
        <f>IF('Property Details'!E8="", "", 'Property Details'!E8)</f>
        <v>20000</v>
      </c>
      <c r="R5" s="45">
        <f>IFERROR(Q5+P5, "")</f>
        <v>20000</v>
      </c>
      <c r="S5" s="42">
        <v>20000</v>
      </c>
      <c r="T5" s="41">
        <f>IFERROR(R5-S5,"")</f>
        <v>0</v>
      </c>
      <c r="U5" s="45">
        <f>IF('Property Details'!E8="", "", 'Property Details'!E8)</f>
        <v>20000</v>
      </c>
      <c r="V5" s="45">
        <f>IFERROR(U5+T5, "")</f>
        <v>20000</v>
      </c>
      <c r="W5" s="42">
        <v>20000</v>
      </c>
      <c r="X5" s="41">
        <f>IFERROR(V5-W5, "")</f>
        <v>0</v>
      </c>
      <c r="Y5" s="45">
        <f>IF('Property Details'!E8="", "", 'Property Details'!E8)</f>
        <v>20000</v>
      </c>
      <c r="Z5" s="45">
        <f>IFERROR(Y5+X5, "")</f>
        <v>20000</v>
      </c>
      <c r="AA5" s="42">
        <v>20000</v>
      </c>
      <c r="AB5" s="41">
        <f>IFERROR(Z5-AA5, "")</f>
        <v>0</v>
      </c>
      <c r="AC5" s="45">
        <f>IF('Property Details'!E8="", "", 'Property Details'!E8)</f>
        <v>20000</v>
      </c>
      <c r="AD5" s="45">
        <f>IFERROR(AC5+AB5, "")</f>
        <v>20000</v>
      </c>
      <c r="AE5" s="42">
        <v>20000</v>
      </c>
      <c r="AF5" s="41">
        <f>IFERROR(AD5-AE5, "")</f>
        <v>0</v>
      </c>
      <c r="AG5" s="45">
        <f>IF('Property Details'!E8="", "", 'Property Details'!E8)</f>
        <v>20000</v>
      </c>
      <c r="AH5" s="45">
        <f>IFERROR(AG5+AF5, "")</f>
        <v>20000</v>
      </c>
      <c r="AI5" s="42">
        <v>20000</v>
      </c>
      <c r="AJ5" s="41">
        <f>IFERROR(AH5-AI5,"")</f>
        <v>0</v>
      </c>
      <c r="AK5" s="45">
        <f>IF('Property Details'!E8="", "", 'Property Details'!E8)</f>
        <v>20000</v>
      </c>
      <c r="AL5" s="45">
        <f>IFERROR(AK5+AJ5, "")</f>
        <v>20000</v>
      </c>
      <c r="AM5" s="42">
        <v>20000</v>
      </c>
      <c r="AN5" s="41">
        <f>IFERROR(AL5-AM5, "")</f>
        <v>0</v>
      </c>
      <c r="AO5" s="45">
        <f>IF('Property Details'!E8="", "", 'Property Details'!E8)</f>
        <v>20000</v>
      </c>
      <c r="AP5" s="45">
        <f>IFERROR(AO5+AN5, "")</f>
        <v>20000</v>
      </c>
      <c r="AQ5" s="42">
        <v>20000</v>
      </c>
      <c r="AR5" s="41">
        <f>IFERROR(AP5-AQ5, "")</f>
        <v>0</v>
      </c>
      <c r="AS5" s="45">
        <f>IF('Property Details'!E8="", "", 'Property Details'!E8)</f>
        <v>20000</v>
      </c>
      <c r="AT5" s="45">
        <f>IFERROR(AS5+AR5, "")</f>
        <v>20000</v>
      </c>
      <c r="AU5" s="42">
        <v>20000</v>
      </c>
      <c r="AV5" s="41">
        <f>IFERROR(AT5-AU5, "")</f>
        <v>0</v>
      </c>
      <c r="AW5" s="45">
        <f>IF('Property Details'!E8="", "", 'Property Details'!E8)</f>
        <v>20000</v>
      </c>
      <c r="AX5" s="45">
        <f>IFERROR(AW5+AV5, "")</f>
        <v>20000</v>
      </c>
      <c r="AY5" s="42">
        <v>20000</v>
      </c>
      <c r="AZ5" s="49">
        <f>IFERROR(AX5-AY5, "")</f>
        <v>0</v>
      </c>
      <c r="BA5" s="50">
        <f>G5+K5+O5+S5+W5+AA5+AE5+AI5+AM5+AQ5+AU5+AY5</f>
        <v>245000</v>
      </c>
      <c r="BB5" s="34"/>
    </row>
    <row r="6" spans="1:54" ht="20.100000000000001" customHeight="1" thickTop="1" thickBot="1">
      <c r="A6" s="46"/>
      <c r="B6" s="5">
        <v>2</v>
      </c>
      <c r="C6" s="5">
        <v>2</v>
      </c>
      <c r="D6" s="43">
        <v>5000</v>
      </c>
      <c r="E6" s="47">
        <f>IF('Property Details'!E9="", "", 'Property Details'!E9)</f>
        <v>40000</v>
      </c>
      <c r="F6" s="47">
        <f t="shared" ref="F6:F54" si="0">IFERROR(E6+D6, "")</f>
        <v>45000</v>
      </c>
      <c r="G6" s="48">
        <v>40000</v>
      </c>
      <c r="H6" s="41">
        <f t="shared" ref="H6:H54" si="1">IFERROR(F6-G6, "")</f>
        <v>5000</v>
      </c>
      <c r="I6" s="45">
        <f>IF('Property Details'!E9="", "", 'Property Details'!E9)</f>
        <v>40000</v>
      </c>
      <c r="J6" s="45">
        <f t="shared" ref="J6:J54" si="2">IFERROR(I6+H6, "")</f>
        <v>45000</v>
      </c>
      <c r="K6" s="42">
        <v>20000</v>
      </c>
      <c r="L6" s="41">
        <f t="shared" ref="L6:L54" si="3">IFERROR(J6-K6, "")</f>
        <v>25000</v>
      </c>
      <c r="M6" s="45">
        <f>IF('Property Details'!E9="", "", 'Property Details'!E9)</f>
        <v>40000</v>
      </c>
      <c r="N6" s="45">
        <f t="shared" ref="N6:N54" si="4">IFERROR(M6+L6, "")</f>
        <v>65000</v>
      </c>
      <c r="O6" s="42">
        <v>25000</v>
      </c>
      <c r="P6" s="41">
        <f t="shared" ref="P6:P54" si="5">IFERROR(N6-O6, "")</f>
        <v>40000</v>
      </c>
      <c r="Q6" s="45">
        <f>IF('Property Details'!E9="", "", 'Property Details'!E9)</f>
        <v>40000</v>
      </c>
      <c r="R6" s="45">
        <f t="shared" ref="R6:R54" si="6">IFERROR(Q6+P6, "")</f>
        <v>80000</v>
      </c>
      <c r="S6" s="42">
        <v>20000</v>
      </c>
      <c r="T6" s="41">
        <f t="shared" ref="T6:T54" si="7">IFERROR(R6-S6,"")</f>
        <v>60000</v>
      </c>
      <c r="U6" s="45">
        <f>IF('Property Details'!E9="", "", 'Property Details'!E9)</f>
        <v>40000</v>
      </c>
      <c r="V6" s="45">
        <f t="shared" ref="V6:V54" si="8">IFERROR(U6+T6, "")</f>
        <v>100000</v>
      </c>
      <c r="W6" s="42">
        <v>20000</v>
      </c>
      <c r="X6" s="41">
        <f t="shared" ref="X6:X54" si="9">IFERROR(V6-W6, "")</f>
        <v>80000</v>
      </c>
      <c r="Y6" s="45">
        <f>IF('Property Details'!E9="", "", 'Property Details'!E9)</f>
        <v>40000</v>
      </c>
      <c r="Z6" s="45">
        <f t="shared" ref="Z6:Z54" si="10">IFERROR(Y6+X6, "")</f>
        <v>120000</v>
      </c>
      <c r="AA6" s="42">
        <v>20000</v>
      </c>
      <c r="AB6" s="41">
        <f t="shared" ref="AB6:AB54" si="11">IFERROR(Z6-AA6, "")</f>
        <v>100000</v>
      </c>
      <c r="AC6" s="45">
        <f>IF('Property Details'!E9="", "", 'Property Details'!E9)</f>
        <v>40000</v>
      </c>
      <c r="AD6" s="45">
        <f t="shared" ref="AD6:AD54" si="12">IFERROR(AC6+AB6, "")</f>
        <v>140000</v>
      </c>
      <c r="AE6" s="42">
        <v>20000</v>
      </c>
      <c r="AF6" s="41">
        <f t="shared" ref="AF6:AF54" si="13">IFERROR(AD6-AE6, "")</f>
        <v>120000</v>
      </c>
      <c r="AG6" s="45">
        <f>IF('Property Details'!E9="", "", 'Property Details'!E9)</f>
        <v>40000</v>
      </c>
      <c r="AH6" s="45">
        <f t="shared" ref="AH6:AH54" si="14">IFERROR(AG6+AF6, "")</f>
        <v>160000</v>
      </c>
      <c r="AI6" s="42">
        <v>20000</v>
      </c>
      <c r="AJ6" s="41">
        <f t="shared" ref="AJ6:AJ54" si="15">IFERROR(AH6-AI6,"")</f>
        <v>140000</v>
      </c>
      <c r="AK6" s="45">
        <f>IF('Property Details'!E9="", "", 'Property Details'!E9)</f>
        <v>40000</v>
      </c>
      <c r="AL6" s="45">
        <f t="shared" ref="AL6:AL54" si="16">IFERROR(AK6+AJ6, "")</f>
        <v>180000</v>
      </c>
      <c r="AM6" s="42">
        <v>20000</v>
      </c>
      <c r="AN6" s="41">
        <f t="shared" ref="AN6:AN54" si="17">IFERROR(AL6-AM6, "")</f>
        <v>160000</v>
      </c>
      <c r="AO6" s="45">
        <f>IF('Property Details'!E9="", "", 'Property Details'!E9)</f>
        <v>40000</v>
      </c>
      <c r="AP6" s="45">
        <f t="shared" ref="AP6:AP54" si="18">IFERROR(AO6+AN6, "")</f>
        <v>200000</v>
      </c>
      <c r="AQ6" s="42">
        <v>20000</v>
      </c>
      <c r="AR6" s="41">
        <f t="shared" ref="AR6:AR54" si="19">IFERROR(AP6-AQ6, "")</f>
        <v>180000</v>
      </c>
      <c r="AS6" s="45">
        <f>IF('Property Details'!E9="", "", 'Property Details'!E9)</f>
        <v>40000</v>
      </c>
      <c r="AT6" s="45">
        <f t="shared" ref="AT6:AT54" si="20">IFERROR(AS6+AR6, "")</f>
        <v>220000</v>
      </c>
      <c r="AU6" s="42">
        <v>20000</v>
      </c>
      <c r="AV6" s="41">
        <f t="shared" ref="AV6:AV54" si="21">IFERROR(AT6-AU6, "")</f>
        <v>200000</v>
      </c>
      <c r="AW6" s="45">
        <f>IF('Property Details'!E9="", "", 'Property Details'!E9)</f>
        <v>40000</v>
      </c>
      <c r="AX6" s="45">
        <f t="shared" ref="AX6:AX54" si="22">IFERROR(AW6+AV6, "")</f>
        <v>240000</v>
      </c>
      <c r="AY6" s="42">
        <v>20000</v>
      </c>
      <c r="AZ6" s="49">
        <f t="shared" ref="AZ6:AZ54" si="23">IFERROR(AX6-AY6, "")</f>
        <v>220000</v>
      </c>
      <c r="BA6" s="51">
        <f t="shared" ref="BA6:BA54" si="24">G6+K6+O6+S6+W6+AA6+AE6+AI6+AM6+AQ6+AU6+AY6</f>
        <v>265000</v>
      </c>
      <c r="BB6" s="34"/>
    </row>
    <row r="7" spans="1:54" ht="20.100000000000001" customHeight="1" thickTop="1" thickBot="1">
      <c r="A7" s="46"/>
      <c r="B7" s="5">
        <v>3</v>
      </c>
      <c r="C7" s="5">
        <v>3</v>
      </c>
      <c r="D7" s="43">
        <v>0</v>
      </c>
      <c r="E7" s="47">
        <f>IF('Property Details'!E10="", "", 'Property Details'!E10)</f>
        <v>60000</v>
      </c>
      <c r="F7" s="47">
        <f t="shared" si="0"/>
        <v>60000</v>
      </c>
      <c r="G7" s="48">
        <v>60000</v>
      </c>
      <c r="H7" s="41">
        <f t="shared" si="1"/>
        <v>0</v>
      </c>
      <c r="I7" s="45">
        <f>IF('Property Details'!E10="", "", 'Property Details'!E10)</f>
        <v>60000</v>
      </c>
      <c r="J7" s="45">
        <f t="shared" si="2"/>
        <v>60000</v>
      </c>
      <c r="K7" s="42">
        <v>20000</v>
      </c>
      <c r="L7" s="41">
        <f t="shared" si="3"/>
        <v>40000</v>
      </c>
      <c r="M7" s="45">
        <f>IF('Property Details'!E10="", "", 'Property Details'!E10)</f>
        <v>60000</v>
      </c>
      <c r="N7" s="45">
        <f t="shared" si="4"/>
        <v>100000</v>
      </c>
      <c r="O7" s="42">
        <v>20000</v>
      </c>
      <c r="P7" s="41">
        <f t="shared" si="5"/>
        <v>80000</v>
      </c>
      <c r="Q7" s="45">
        <f>IF('Property Details'!E10="", "", 'Property Details'!E10)</f>
        <v>60000</v>
      </c>
      <c r="R7" s="45">
        <f t="shared" si="6"/>
        <v>140000</v>
      </c>
      <c r="S7" s="42">
        <v>20000</v>
      </c>
      <c r="T7" s="41">
        <f t="shared" si="7"/>
        <v>120000</v>
      </c>
      <c r="U7" s="45">
        <f>IF('Property Details'!E10="", "", 'Property Details'!E10)</f>
        <v>60000</v>
      </c>
      <c r="V7" s="45">
        <f t="shared" si="8"/>
        <v>180000</v>
      </c>
      <c r="W7" s="42">
        <v>20000</v>
      </c>
      <c r="X7" s="41">
        <f t="shared" si="9"/>
        <v>160000</v>
      </c>
      <c r="Y7" s="45">
        <f>IF('Property Details'!E10="", "", 'Property Details'!E10)</f>
        <v>60000</v>
      </c>
      <c r="Z7" s="45">
        <f t="shared" si="10"/>
        <v>220000</v>
      </c>
      <c r="AA7" s="42">
        <v>20000</v>
      </c>
      <c r="AB7" s="41">
        <f t="shared" si="11"/>
        <v>200000</v>
      </c>
      <c r="AC7" s="45">
        <f>IF('Property Details'!E10="", "", 'Property Details'!E10)</f>
        <v>60000</v>
      </c>
      <c r="AD7" s="45">
        <f t="shared" si="12"/>
        <v>260000</v>
      </c>
      <c r="AE7" s="42">
        <v>20000</v>
      </c>
      <c r="AF7" s="41">
        <f t="shared" si="13"/>
        <v>240000</v>
      </c>
      <c r="AG7" s="45">
        <f>IF('Property Details'!E10="", "", 'Property Details'!E10)</f>
        <v>60000</v>
      </c>
      <c r="AH7" s="45">
        <f t="shared" si="14"/>
        <v>300000</v>
      </c>
      <c r="AI7" s="42">
        <v>20000</v>
      </c>
      <c r="AJ7" s="41">
        <f t="shared" si="15"/>
        <v>280000</v>
      </c>
      <c r="AK7" s="45">
        <f>IF('Property Details'!E10="", "", 'Property Details'!E10)</f>
        <v>60000</v>
      </c>
      <c r="AL7" s="45">
        <f t="shared" si="16"/>
        <v>340000</v>
      </c>
      <c r="AM7" s="42">
        <v>20000</v>
      </c>
      <c r="AN7" s="41">
        <f t="shared" si="17"/>
        <v>320000</v>
      </c>
      <c r="AO7" s="45">
        <f>IF('Property Details'!E10="", "", 'Property Details'!E10)</f>
        <v>60000</v>
      </c>
      <c r="AP7" s="45">
        <f t="shared" si="18"/>
        <v>380000</v>
      </c>
      <c r="AQ7" s="42">
        <v>20000</v>
      </c>
      <c r="AR7" s="41">
        <f t="shared" si="19"/>
        <v>360000</v>
      </c>
      <c r="AS7" s="45">
        <f>IF('Property Details'!E10="", "", 'Property Details'!E10)</f>
        <v>60000</v>
      </c>
      <c r="AT7" s="45">
        <f t="shared" si="20"/>
        <v>420000</v>
      </c>
      <c r="AU7" s="42">
        <v>20000</v>
      </c>
      <c r="AV7" s="41">
        <f t="shared" si="21"/>
        <v>400000</v>
      </c>
      <c r="AW7" s="45">
        <f>IF('Property Details'!E10="", "", 'Property Details'!E10)</f>
        <v>60000</v>
      </c>
      <c r="AX7" s="45">
        <f t="shared" si="22"/>
        <v>460000</v>
      </c>
      <c r="AY7" s="42">
        <v>20000</v>
      </c>
      <c r="AZ7" s="49">
        <f t="shared" si="23"/>
        <v>440000</v>
      </c>
      <c r="BA7" s="51">
        <f t="shared" si="24"/>
        <v>280000</v>
      </c>
      <c r="BB7" s="34"/>
    </row>
    <row r="8" spans="1:54" ht="20.100000000000001" customHeight="1" thickTop="1" thickBot="1">
      <c r="A8" s="46"/>
      <c r="B8" s="5">
        <v>4</v>
      </c>
      <c r="C8" s="5">
        <v>4</v>
      </c>
      <c r="D8" s="43">
        <v>5000</v>
      </c>
      <c r="E8" s="47">
        <f>IF('Property Details'!E11="", "", 'Property Details'!E11)</f>
        <v>100000</v>
      </c>
      <c r="F8" s="47">
        <f t="shared" si="0"/>
        <v>105000</v>
      </c>
      <c r="G8" s="48"/>
      <c r="H8" s="41">
        <f t="shared" si="1"/>
        <v>105000</v>
      </c>
      <c r="I8" s="45">
        <f>IF('Property Details'!E11="", "", 'Property Details'!E11)</f>
        <v>100000</v>
      </c>
      <c r="J8" s="45">
        <f t="shared" si="2"/>
        <v>205000</v>
      </c>
      <c r="K8" s="42"/>
      <c r="L8" s="41">
        <f t="shared" si="3"/>
        <v>205000</v>
      </c>
      <c r="M8" s="45">
        <f>IF('Property Details'!E11="", "", 'Property Details'!E11)</f>
        <v>100000</v>
      </c>
      <c r="N8" s="45">
        <f t="shared" si="4"/>
        <v>305000</v>
      </c>
      <c r="O8" s="42"/>
      <c r="P8" s="41">
        <f t="shared" si="5"/>
        <v>305000</v>
      </c>
      <c r="Q8" s="45">
        <f>IF('Property Details'!E11="", "", 'Property Details'!E11)</f>
        <v>100000</v>
      </c>
      <c r="R8" s="45">
        <f t="shared" si="6"/>
        <v>405000</v>
      </c>
      <c r="S8" s="42"/>
      <c r="T8" s="41">
        <f t="shared" si="7"/>
        <v>405000</v>
      </c>
      <c r="U8" s="45">
        <f>IF('Property Details'!E11="", "", 'Property Details'!E11)</f>
        <v>100000</v>
      </c>
      <c r="V8" s="45">
        <f t="shared" si="8"/>
        <v>505000</v>
      </c>
      <c r="W8" s="42"/>
      <c r="X8" s="41">
        <f t="shared" si="9"/>
        <v>505000</v>
      </c>
      <c r="Y8" s="45">
        <f>IF('Property Details'!E11="", "", 'Property Details'!E11)</f>
        <v>100000</v>
      </c>
      <c r="Z8" s="45">
        <f t="shared" si="10"/>
        <v>605000</v>
      </c>
      <c r="AA8" s="42"/>
      <c r="AB8" s="41">
        <f t="shared" si="11"/>
        <v>605000</v>
      </c>
      <c r="AC8" s="45">
        <f>IF('Property Details'!E11="", "", 'Property Details'!E11)</f>
        <v>100000</v>
      </c>
      <c r="AD8" s="45">
        <f t="shared" si="12"/>
        <v>705000</v>
      </c>
      <c r="AE8" s="42"/>
      <c r="AF8" s="41">
        <f t="shared" si="13"/>
        <v>705000</v>
      </c>
      <c r="AG8" s="45">
        <f>IF('Property Details'!E11="", "", 'Property Details'!E11)</f>
        <v>100000</v>
      </c>
      <c r="AH8" s="45">
        <f t="shared" si="14"/>
        <v>805000</v>
      </c>
      <c r="AI8" s="42"/>
      <c r="AJ8" s="41"/>
      <c r="AK8" s="45">
        <f>IF('Property Details'!E11="", "", 'Property Details'!E11)</f>
        <v>100000</v>
      </c>
      <c r="AL8" s="45">
        <f t="shared" si="16"/>
        <v>100000</v>
      </c>
      <c r="AM8" s="42"/>
      <c r="AN8" s="41">
        <f t="shared" si="17"/>
        <v>100000</v>
      </c>
      <c r="AO8" s="45">
        <f>IF('Property Details'!E11="", "", 'Property Details'!E11)</f>
        <v>100000</v>
      </c>
      <c r="AP8" s="45">
        <f t="shared" si="18"/>
        <v>200000</v>
      </c>
      <c r="AQ8" s="42"/>
      <c r="AR8" s="41">
        <f t="shared" si="19"/>
        <v>200000</v>
      </c>
      <c r="AS8" s="45">
        <f>IF('Property Details'!E11="", "", 'Property Details'!E11)</f>
        <v>100000</v>
      </c>
      <c r="AT8" s="45">
        <f t="shared" si="20"/>
        <v>300000</v>
      </c>
      <c r="AU8" s="42"/>
      <c r="AV8" s="41">
        <f t="shared" si="21"/>
        <v>300000</v>
      </c>
      <c r="AW8" s="45">
        <f>IF('Property Details'!E11="", "", 'Property Details'!E11)</f>
        <v>100000</v>
      </c>
      <c r="AX8" s="45">
        <f t="shared" si="22"/>
        <v>400000</v>
      </c>
      <c r="AY8" s="42"/>
      <c r="AZ8" s="49">
        <f t="shared" si="23"/>
        <v>400000</v>
      </c>
      <c r="BA8" s="51">
        <f t="shared" si="24"/>
        <v>0</v>
      </c>
      <c r="BB8" s="34"/>
    </row>
    <row r="9" spans="1:54" ht="20.100000000000001" customHeight="1" thickTop="1" thickBot="1">
      <c r="A9" s="46"/>
      <c r="B9" s="5">
        <v>5</v>
      </c>
      <c r="C9" s="5">
        <v>5</v>
      </c>
      <c r="D9" s="43">
        <v>5000</v>
      </c>
      <c r="E9" s="47">
        <f>IF('Property Details'!E12="", "", 'Property Details'!E12)</f>
        <v>30000</v>
      </c>
      <c r="F9" s="47">
        <f t="shared" si="0"/>
        <v>35000</v>
      </c>
      <c r="G9" s="48">
        <v>30000</v>
      </c>
      <c r="H9" s="41">
        <f t="shared" si="1"/>
        <v>5000</v>
      </c>
      <c r="I9" s="45">
        <f>IF('Property Details'!E12="", "", 'Property Details'!E12)</f>
        <v>30000</v>
      </c>
      <c r="J9" s="45">
        <f t="shared" si="2"/>
        <v>35000</v>
      </c>
      <c r="K9" s="42">
        <v>20000</v>
      </c>
      <c r="L9" s="41">
        <f t="shared" si="3"/>
        <v>15000</v>
      </c>
      <c r="M9" s="45">
        <f>IF('Property Details'!E12="", "", 'Property Details'!E12)</f>
        <v>30000</v>
      </c>
      <c r="N9" s="45">
        <f t="shared" si="4"/>
        <v>45000</v>
      </c>
      <c r="O9" s="42">
        <v>25000</v>
      </c>
      <c r="P9" s="41">
        <f t="shared" si="5"/>
        <v>20000</v>
      </c>
      <c r="Q9" s="45">
        <f>IF('Property Details'!E12="", "", 'Property Details'!E12)</f>
        <v>30000</v>
      </c>
      <c r="R9" s="45">
        <f t="shared" si="6"/>
        <v>50000</v>
      </c>
      <c r="S9" s="42">
        <v>20000</v>
      </c>
      <c r="T9" s="41">
        <f t="shared" si="7"/>
        <v>30000</v>
      </c>
      <c r="U9" s="45">
        <f>IF('Property Details'!E12="", "", 'Property Details'!E12)</f>
        <v>30000</v>
      </c>
      <c r="V9" s="45">
        <f t="shared" si="8"/>
        <v>60000</v>
      </c>
      <c r="W9" s="42">
        <v>20000</v>
      </c>
      <c r="X9" s="41">
        <f t="shared" si="9"/>
        <v>40000</v>
      </c>
      <c r="Y9" s="45">
        <f>IF('Property Details'!E12="", "", 'Property Details'!E12)</f>
        <v>30000</v>
      </c>
      <c r="Z9" s="45">
        <f t="shared" si="10"/>
        <v>70000</v>
      </c>
      <c r="AA9" s="42">
        <v>20000</v>
      </c>
      <c r="AB9" s="41">
        <f t="shared" si="11"/>
        <v>50000</v>
      </c>
      <c r="AC9" s="45">
        <f>IF('Property Details'!E12="", "", 'Property Details'!E12)</f>
        <v>30000</v>
      </c>
      <c r="AD9" s="45">
        <f t="shared" si="12"/>
        <v>80000</v>
      </c>
      <c r="AE9" s="42">
        <v>20000</v>
      </c>
      <c r="AF9" s="41">
        <f t="shared" si="13"/>
        <v>60000</v>
      </c>
      <c r="AG9" s="45">
        <f>IF('Property Details'!E12="", "", 'Property Details'!E12)</f>
        <v>30000</v>
      </c>
      <c r="AH9" s="45">
        <f t="shared" si="14"/>
        <v>90000</v>
      </c>
      <c r="AI9" s="42">
        <v>20000</v>
      </c>
      <c r="AJ9" s="41">
        <f t="shared" si="15"/>
        <v>70000</v>
      </c>
      <c r="AK9" s="45">
        <f>IF('Property Details'!E12="", "", 'Property Details'!E12)</f>
        <v>30000</v>
      </c>
      <c r="AL9" s="45">
        <f t="shared" si="16"/>
        <v>100000</v>
      </c>
      <c r="AM9" s="42">
        <v>20000</v>
      </c>
      <c r="AN9" s="41">
        <f t="shared" si="17"/>
        <v>80000</v>
      </c>
      <c r="AO9" s="45">
        <f>IF('Property Details'!E12="", "", 'Property Details'!E12)</f>
        <v>30000</v>
      </c>
      <c r="AP9" s="45">
        <f t="shared" si="18"/>
        <v>110000</v>
      </c>
      <c r="AQ9" s="42">
        <v>20000</v>
      </c>
      <c r="AR9" s="41">
        <f t="shared" si="19"/>
        <v>90000</v>
      </c>
      <c r="AS9" s="45">
        <f>IF('Property Details'!E12="", "", 'Property Details'!E12)</f>
        <v>30000</v>
      </c>
      <c r="AT9" s="45">
        <f t="shared" si="20"/>
        <v>120000</v>
      </c>
      <c r="AU9" s="42">
        <v>20000</v>
      </c>
      <c r="AV9" s="41">
        <f t="shared" si="21"/>
        <v>100000</v>
      </c>
      <c r="AW9" s="45">
        <f>IF('Property Details'!E12="", "", 'Property Details'!E12)</f>
        <v>30000</v>
      </c>
      <c r="AX9" s="45">
        <f t="shared" si="22"/>
        <v>130000</v>
      </c>
      <c r="AY9" s="42">
        <v>20000</v>
      </c>
      <c r="AZ9" s="49">
        <f t="shared" si="23"/>
        <v>110000</v>
      </c>
      <c r="BA9" s="51">
        <f t="shared" si="24"/>
        <v>255000</v>
      </c>
      <c r="BB9" s="34"/>
    </row>
    <row r="10" spans="1:54" ht="20.100000000000001" customHeight="1" thickTop="1" thickBot="1">
      <c r="A10" s="46"/>
      <c r="B10" s="5">
        <v>6</v>
      </c>
      <c r="C10" s="5">
        <v>6</v>
      </c>
      <c r="D10" s="43">
        <v>5000</v>
      </c>
      <c r="E10" s="47">
        <f>IF('Property Details'!E13="", "", 'Property Details'!E13)</f>
        <v>22000</v>
      </c>
      <c r="F10" s="47">
        <f t="shared" si="0"/>
        <v>27000</v>
      </c>
      <c r="G10" s="48">
        <v>22000</v>
      </c>
      <c r="H10" s="41">
        <f t="shared" si="1"/>
        <v>5000</v>
      </c>
      <c r="I10" s="45">
        <f>IF('Property Details'!E13="", "", 'Property Details'!E13)</f>
        <v>22000</v>
      </c>
      <c r="J10" s="45">
        <f t="shared" si="2"/>
        <v>27000</v>
      </c>
      <c r="K10" s="42">
        <v>20000</v>
      </c>
      <c r="L10" s="41">
        <f t="shared" si="3"/>
        <v>7000</v>
      </c>
      <c r="M10" s="45">
        <f>IF('Property Details'!E13="", "", 'Property Details'!E13)</f>
        <v>22000</v>
      </c>
      <c r="N10" s="45">
        <f t="shared" si="4"/>
        <v>29000</v>
      </c>
      <c r="O10" s="42">
        <v>25000</v>
      </c>
      <c r="P10" s="41">
        <f t="shared" si="5"/>
        <v>4000</v>
      </c>
      <c r="Q10" s="45">
        <f>IF('Property Details'!E13="", "", 'Property Details'!E13)</f>
        <v>22000</v>
      </c>
      <c r="R10" s="45">
        <f t="shared" si="6"/>
        <v>26000</v>
      </c>
      <c r="S10" s="42">
        <v>20000</v>
      </c>
      <c r="T10" s="41">
        <f t="shared" si="7"/>
        <v>6000</v>
      </c>
      <c r="U10" s="45">
        <f>IF('Property Details'!E13="", "", 'Property Details'!E13)</f>
        <v>22000</v>
      </c>
      <c r="V10" s="45">
        <f t="shared" si="8"/>
        <v>28000</v>
      </c>
      <c r="W10" s="42">
        <v>20000</v>
      </c>
      <c r="X10" s="41">
        <f t="shared" si="9"/>
        <v>8000</v>
      </c>
      <c r="Y10" s="45">
        <f>IF('Property Details'!E13="", "", 'Property Details'!E13)</f>
        <v>22000</v>
      </c>
      <c r="Z10" s="45">
        <f t="shared" si="10"/>
        <v>30000</v>
      </c>
      <c r="AA10" s="42">
        <v>20000</v>
      </c>
      <c r="AB10" s="41">
        <f t="shared" si="11"/>
        <v>10000</v>
      </c>
      <c r="AC10" s="45">
        <f>IF('Property Details'!E13="", "", 'Property Details'!E13)</f>
        <v>22000</v>
      </c>
      <c r="AD10" s="45">
        <f t="shared" si="12"/>
        <v>32000</v>
      </c>
      <c r="AE10" s="42">
        <v>20000</v>
      </c>
      <c r="AF10" s="41">
        <f t="shared" si="13"/>
        <v>12000</v>
      </c>
      <c r="AG10" s="45">
        <f>IF('Property Details'!E13="", "", 'Property Details'!E13)</f>
        <v>22000</v>
      </c>
      <c r="AH10" s="45">
        <f t="shared" si="14"/>
        <v>34000</v>
      </c>
      <c r="AI10" s="42">
        <v>20000</v>
      </c>
      <c r="AJ10" s="41">
        <f t="shared" si="15"/>
        <v>14000</v>
      </c>
      <c r="AK10" s="45">
        <f>IF('Property Details'!E13="", "", 'Property Details'!E13)</f>
        <v>22000</v>
      </c>
      <c r="AL10" s="45">
        <f t="shared" si="16"/>
        <v>36000</v>
      </c>
      <c r="AM10" s="42">
        <v>20000</v>
      </c>
      <c r="AN10" s="41">
        <f t="shared" si="17"/>
        <v>16000</v>
      </c>
      <c r="AO10" s="45">
        <f>IF('Property Details'!E13="", "", 'Property Details'!E13)</f>
        <v>22000</v>
      </c>
      <c r="AP10" s="45">
        <f t="shared" si="18"/>
        <v>38000</v>
      </c>
      <c r="AQ10" s="42">
        <v>20000</v>
      </c>
      <c r="AR10" s="41">
        <f t="shared" si="19"/>
        <v>18000</v>
      </c>
      <c r="AS10" s="45">
        <f>IF('Property Details'!E13="", "", 'Property Details'!E13)</f>
        <v>22000</v>
      </c>
      <c r="AT10" s="45">
        <f t="shared" si="20"/>
        <v>40000</v>
      </c>
      <c r="AU10" s="42">
        <v>20000</v>
      </c>
      <c r="AV10" s="41">
        <f t="shared" si="21"/>
        <v>20000</v>
      </c>
      <c r="AW10" s="45">
        <f>IF('Property Details'!E13="", "", 'Property Details'!E13)</f>
        <v>22000</v>
      </c>
      <c r="AX10" s="45">
        <f t="shared" si="22"/>
        <v>42000</v>
      </c>
      <c r="AY10" s="42">
        <v>20000</v>
      </c>
      <c r="AZ10" s="49">
        <f t="shared" si="23"/>
        <v>22000</v>
      </c>
      <c r="BA10" s="51">
        <f t="shared" si="24"/>
        <v>247000</v>
      </c>
      <c r="BB10" s="34"/>
    </row>
    <row r="11" spans="1:54" ht="20.100000000000001" customHeight="1" thickTop="1" thickBot="1">
      <c r="A11" s="46"/>
      <c r="B11" s="5">
        <v>7</v>
      </c>
      <c r="C11" s="5">
        <v>7</v>
      </c>
      <c r="D11" s="43">
        <v>5000</v>
      </c>
      <c r="E11" s="47">
        <f>IF('Property Details'!E14="", "", 'Property Details'!E14)</f>
        <v>15000</v>
      </c>
      <c r="F11" s="47">
        <f t="shared" si="0"/>
        <v>20000</v>
      </c>
      <c r="G11" s="48">
        <v>15000</v>
      </c>
      <c r="H11" s="41">
        <f t="shared" si="1"/>
        <v>5000</v>
      </c>
      <c r="I11" s="45">
        <f>IF('Property Details'!E14="", "", 'Property Details'!E14)</f>
        <v>15000</v>
      </c>
      <c r="J11" s="45">
        <f t="shared" si="2"/>
        <v>20000</v>
      </c>
      <c r="K11" s="42">
        <v>20000</v>
      </c>
      <c r="L11" s="41">
        <f t="shared" si="3"/>
        <v>0</v>
      </c>
      <c r="M11" s="45">
        <f>IF('Property Details'!E14="", "", 'Property Details'!E14)</f>
        <v>15000</v>
      </c>
      <c r="N11" s="45">
        <f t="shared" si="4"/>
        <v>15000</v>
      </c>
      <c r="O11" s="42">
        <v>25000</v>
      </c>
      <c r="P11" s="41">
        <f t="shared" si="5"/>
        <v>-10000</v>
      </c>
      <c r="Q11" s="45">
        <f>IF('Property Details'!E14="", "", 'Property Details'!E14)</f>
        <v>15000</v>
      </c>
      <c r="R11" s="45">
        <f t="shared" si="6"/>
        <v>5000</v>
      </c>
      <c r="S11" s="42">
        <v>20000</v>
      </c>
      <c r="T11" s="41">
        <f t="shared" si="7"/>
        <v>-15000</v>
      </c>
      <c r="U11" s="45">
        <f>IF('Property Details'!E14="", "", 'Property Details'!E14)</f>
        <v>15000</v>
      </c>
      <c r="V11" s="45">
        <f t="shared" si="8"/>
        <v>0</v>
      </c>
      <c r="W11" s="42">
        <v>20000</v>
      </c>
      <c r="X11" s="41">
        <f t="shared" si="9"/>
        <v>-20000</v>
      </c>
      <c r="Y11" s="45">
        <f>IF('Property Details'!E14="", "", 'Property Details'!E14)</f>
        <v>15000</v>
      </c>
      <c r="Z11" s="45">
        <f t="shared" si="10"/>
        <v>-5000</v>
      </c>
      <c r="AA11" s="42">
        <v>20000</v>
      </c>
      <c r="AB11" s="41">
        <f t="shared" si="11"/>
        <v>-25000</v>
      </c>
      <c r="AC11" s="45">
        <f>IF('Property Details'!E14="", "", 'Property Details'!E14)</f>
        <v>15000</v>
      </c>
      <c r="AD11" s="45">
        <f t="shared" si="12"/>
        <v>-10000</v>
      </c>
      <c r="AE11" s="42">
        <v>20000</v>
      </c>
      <c r="AF11" s="41">
        <f t="shared" si="13"/>
        <v>-30000</v>
      </c>
      <c r="AG11" s="45">
        <f>IF('Property Details'!E14="", "", 'Property Details'!E14)</f>
        <v>15000</v>
      </c>
      <c r="AH11" s="45">
        <f t="shared" si="14"/>
        <v>-15000</v>
      </c>
      <c r="AI11" s="42">
        <v>20000</v>
      </c>
      <c r="AJ11" s="41">
        <f t="shared" si="15"/>
        <v>-35000</v>
      </c>
      <c r="AK11" s="45">
        <f>IF('Property Details'!E14="", "", 'Property Details'!E14)</f>
        <v>15000</v>
      </c>
      <c r="AL11" s="45">
        <f t="shared" si="16"/>
        <v>-20000</v>
      </c>
      <c r="AM11" s="42">
        <v>20000</v>
      </c>
      <c r="AN11" s="41">
        <f t="shared" si="17"/>
        <v>-40000</v>
      </c>
      <c r="AO11" s="45">
        <f>IF('Property Details'!E14="", "", 'Property Details'!E14)</f>
        <v>15000</v>
      </c>
      <c r="AP11" s="45">
        <f t="shared" si="18"/>
        <v>-25000</v>
      </c>
      <c r="AQ11" s="42">
        <v>20000</v>
      </c>
      <c r="AR11" s="41">
        <f t="shared" si="19"/>
        <v>-45000</v>
      </c>
      <c r="AS11" s="45">
        <f>IF('Property Details'!E14="", "", 'Property Details'!E14)</f>
        <v>15000</v>
      </c>
      <c r="AT11" s="45">
        <f t="shared" si="20"/>
        <v>-30000</v>
      </c>
      <c r="AU11" s="42">
        <v>20000</v>
      </c>
      <c r="AV11" s="41">
        <f t="shared" si="21"/>
        <v>-50000</v>
      </c>
      <c r="AW11" s="45">
        <f>IF('Property Details'!E14="", "", 'Property Details'!E14)</f>
        <v>15000</v>
      </c>
      <c r="AX11" s="45">
        <f t="shared" si="22"/>
        <v>-35000</v>
      </c>
      <c r="AY11" s="42">
        <v>20000</v>
      </c>
      <c r="AZ11" s="49">
        <f t="shared" si="23"/>
        <v>-55000</v>
      </c>
      <c r="BA11" s="51">
        <f t="shared" si="24"/>
        <v>240000</v>
      </c>
      <c r="BB11" s="34"/>
    </row>
    <row r="12" spans="1:54" ht="20.100000000000001" customHeight="1" thickTop="1" thickBot="1">
      <c r="A12" s="46"/>
      <c r="B12" s="5">
        <v>8</v>
      </c>
      <c r="C12" s="5">
        <v>8</v>
      </c>
      <c r="D12" s="43">
        <v>5000</v>
      </c>
      <c r="E12" s="47">
        <f>IF('Property Details'!E15="", "", 'Property Details'!E15)</f>
        <v>18000</v>
      </c>
      <c r="F12" s="47">
        <f t="shared" si="0"/>
        <v>23000</v>
      </c>
      <c r="G12" s="48">
        <v>18000</v>
      </c>
      <c r="H12" s="41">
        <f t="shared" si="1"/>
        <v>5000</v>
      </c>
      <c r="I12" s="45">
        <f>IF('Property Details'!E15="", "", 'Property Details'!E15)</f>
        <v>18000</v>
      </c>
      <c r="J12" s="45">
        <f t="shared" si="2"/>
        <v>23000</v>
      </c>
      <c r="K12" s="42">
        <v>20000</v>
      </c>
      <c r="L12" s="41">
        <f t="shared" si="3"/>
        <v>3000</v>
      </c>
      <c r="M12" s="45">
        <f>IF('Property Details'!E15="", "", 'Property Details'!E15)</f>
        <v>18000</v>
      </c>
      <c r="N12" s="45">
        <f t="shared" si="4"/>
        <v>21000</v>
      </c>
      <c r="O12" s="42">
        <v>25000</v>
      </c>
      <c r="P12" s="41">
        <f t="shared" si="5"/>
        <v>-4000</v>
      </c>
      <c r="Q12" s="45">
        <f>IF('Property Details'!E15="", "", 'Property Details'!E15)</f>
        <v>18000</v>
      </c>
      <c r="R12" s="45">
        <f t="shared" si="6"/>
        <v>14000</v>
      </c>
      <c r="S12" s="42">
        <v>20000</v>
      </c>
      <c r="T12" s="41">
        <f t="shared" si="7"/>
        <v>-6000</v>
      </c>
      <c r="U12" s="45">
        <f>IF('Property Details'!E15="", "", 'Property Details'!E15)</f>
        <v>18000</v>
      </c>
      <c r="V12" s="45">
        <f t="shared" si="8"/>
        <v>12000</v>
      </c>
      <c r="W12" s="42">
        <v>20000</v>
      </c>
      <c r="X12" s="41">
        <f t="shared" si="9"/>
        <v>-8000</v>
      </c>
      <c r="Y12" s="45">
        <f>IF('Property Details'!E15="", "", 'Property Details'!E15)</f>
        <v>18000</v>
      </c>
      <c r="Z12" s="45">
        <f t="shared" si="10"/>
        <v>10000</v>
      </c>
      <c r="AA12" s="42">
        <v>20000</v>
      </c>
      <c r="AB12" s="41">
        <f t="shared" si="11"/>
        <v>-10000</v>
      </c>
      <c r="AC12" s="45">
        <f>IF('Property Details'!E15="", "", 'Property Details'!E15)</f>
        <v>18000</v>
      </c>
      <c r="AD12" s="45">
        <f t="shared" si="12"/>
        <v>8000</v>
      </c>
      <c r="AE12" s="42">
        <v>20000</v>
      </c>
      <c r="AF12" s="41">
        <f t="shared" si="13"/>
        <v>-12000</v>
      </c>
      <c r="AG12" s="45">
        <f>IF('Property Details'!E15="", "", 'Property Details'!E15)</f>
        <v>18000</v>
      </c>
      <c r="AH12" s="45">
        <f t="shared" si="14"/>
        <v>6000</v>
      </c>
      <c r="AI12" s="42">
        <v>20000</v>
      </c>
      <c r="AJ12" s="41">
        <f t="shared" si="15"/>
        <v>-14000</v>
      </c>
      <c r="AK12" s="45">
        <f>IF('Property Details'!E15="", "", 'Property Details'!E15)</f>
        <v>18000</v>
      </c>
      <c r="AL12" s="45">
        <f t="shared" si="16"/>
        <v>4000</v>
      </c>
      <c r="AM12" s="42">
        <v>20000</v>
      </c>
      <c r="AN12" s="41">
        <f t="shared" si="17"/>
        <v>-16000</v>
      </c>
      <c r="AO12" s="45">
        <f>IF('Property Details'!E15="", "", 'Property Details'!E15)</f>
        <v>18000</v>
      </c>
      <c r="AP12" s="45">
        <f t="shared" si="18"/>
        <v>2000</v>
      </c>
      <c r="AQ12" s="42">
        <v>20000</v>
      </c>
      <c r="AR12" s="41">
        <f t="shared" si="19"/>
        <v>-18000</v>
      </c>
      <c r="AS12" s="45">
        <f>IF('Property Details'!E15="", "", 'Property Details'!E15)</f>
        <v>18000</v>
      </c>
      <c r="AT12" s="45">
        <f t="shared" si="20"/>
        <v>0</v>
      </c>
      <c r="AU12" s="42">
        <v>20000</v>
      </c>
      <c r="AV12" s="41">
        <f t="shared" si="21"/>
        <v>-20000</v>
      </c>
      <c r="AW12" s="45">
        <f>IF('Property Details'!E15="", "", 'Property Details'!E15)</f>
        <v>18000</v>
      </c>
      <c r="AX12" s="45">
        <f t="shared" si="22"/>
        <v>-2000</v>
      </c>
      <c r="AY12" s="42">
        <v>20000</v>
      </c>
      <c r="AZ12" s="49">
        <f t="shared" si="23"/>
        <v>-22000</v>
      </c>
      <c r="BA12" s="51">
        <f t="shared" si="24"/>
        <v>243000</v>
      </c>
      <c r="BB12" s="34"/>
    </row>
    <row r="13" spans="1:54" ht="20.100000000000001" customHeight="1" thickTop="1" thickBot="1">
      <c r="A13" s="46"/>
      <c r="B13" s="5">
        <v>9</v>
      </c>
      <c r="C13" s="5">
        <v>9</v>
      </c>
      <c r="D13" s="43"/>
      <c r="E13" s="47" t="str">
        <f>IF('Property Details'!E16="", "", 'Property Details'!E16)</f>
        <v/>
      </c>
      <c r="F13" s="47" t="str">
        <f t="shared" si="0"/>
        <v/>
      </c>
      <c r="G13" s="48"/>
      <c r="H13" s="41" t="str">
        <f t="shared" si="1"/>
        <v/>
      </c>
      <c r="I13" s="45" t="str">
        <f>IF('Property Details'!E16="", "", 'Property Details'!E16)</f>
        <v/>
      </c>
      <c r="J13" s="45" t="str">
        <f t="shared" si="2"/>
        <v/>
      </c>
      <c r="K13" s="42"/>
      <c r="L13" s="41" t="str">
        <f t="shared" si="3"/>
        <v/>
      </c>
      <c r="M13" s="45" t="str">
        <f>IF('Property Details'!E16="", "", 'Property Details'!E16)</f>
        <v/>
      </c>
      <c r="N13" s="45" t="str">
        <f t="shared" si="4"/>
        <v/>
      </c>
      <c r="O13" s="42"/>
      <c r="P13" s="41" t="str">
        <f t="shared" si="5"/>
        <v/>
      </c>
      <c r="Q13" s="45" t="str">
        <f>IF('Property Details'!E16="", "", 'Property Details'!E16)</f>
        <v/>
      </c>
      <c r="R13" s="45" t="str">
        <f t="shared" si="6"/>
        <v/>
      </c>
      <c r="S13" s="42"/>
      <c r="T13" s="41" t="str">
        <f t="shared" si="7"/>
        <v/>
      </c>
      <c r="U13" s="45" t="str">
        <f>IF('Property Details'!E16="", "", 'Property Details'!E16)</f>
        <v/>
      </c>
      <c r="V13" s="45" t="str">
        <f t="shared" si="8"/>
        <v/>
      </c>
      <c r="W13" s="42"/>
      <c r="X13" s="41" t="str">
        <f t="shared" si="9"/>
        <v/>
      </c>
      <c r="Y13" s="45" t="str">
        <f>IF('Property Details'!E16="", "", 'Property Details'!E16)</f>
        <v/>
      </c>
      <c r="Z13" s="45" t="str">
        <f t="shared" si="10"/>
        <v/>
      </c>
      <c r="AA13" s="42"/>
      <c r="AB13" s="41" t="str">
        <f t="shared" si="11"/>
        <v/>
      </c>
      <c r="AC13" s="45" t="str">
        <f>IF('Property Details'!E16="", "", 'Property Details'!E16)</f>
        <v/>
      </c>
      <c r="AD13" s="45" t="str">
        <f t="shared" si="12"/>
        <v/>
      </c>
      <c r="AE13" s="42"/>
      <c r="AF13" s="41" t="str">
        <f t="shared" si="13"/>
        <v/>
      </c>
      <c r="AG13" s="45" t="str">
        <f>IF('Property Details'!E16="", "", 'Property Details'!E16)</f>
        <v/>
      </c>
      <c r="AH13" s="45" t="str">
        <f t="shared" si="14"/>
        <v/>
      </c>
      <c r="AI13" s="42"/>
      <c r="AJ13" s="41" t="str">
        <f t="shared" si="15"/>
        <v/>
      </c>
      <c r="AK13" s="45" t="str">
        <f>IF('Property Details'!E16="", "", 'Property Details'!E16)</f>
        <v/>
      </c>
      <c r="AL13" s="45" t="str">
        <f t="shared" si="16"/>
        <v/>
      </c>
      <c r="AM13" s="42"/>
      <c r="AN13" s="41" t="str">
        <f t="shared" si="17"/>
        <v/>
      </c>
      <c r="AO13" s="45" t="str">
        <f>IF('Property Details'!E16="", "", 'Property Details'!E16)</f>
        <v/>
      </c>
      <c r="AP13" s="45" t="str">
        <f t="shared" si="18"/>
        <v/>
      </c>
      <c r="AQ13" s="42"/>
      <c r="AR13" s="41" t="str">
        <f t="shared" si="19"/>
        <v/>
      </c>
      <c r="AS13" s="45" t="str">
        <f>IF('Property Details'!E16="", "", 'Property Details'!E16)</f>
        <v/>
      </c>
      <c r="AT13" s="45" t="str">
        <f t="shared" si="20"/>
        <v/>
      </c>
      <c r="AU13" s="42"/>
      <c r="AV13" s="41" t="str">
        <f t="shared" si="21"/>
        <v/>
      </c>
      <c r="AW13" s="45" t="str">
        <f>IF('Property Details'!E16="", "", 'Property Details'!E16)</f>
        <v/>
      </c>
      <c r="AX13" s="45" t="str">
        <f t="shared" si="22"/>
        <v/>
      </c>
      <c r="AY13" s="42"/>
      <c r="AZ13" s="49" t="str">
        <f t="shared" si="23"/>
        <v/>
      </c>
      <c r="BA13" s="51">
        <f t="shared" si="24"/>
        <v>0</v>
      </c>
      <c r="BB13" s="34"/>
    </row>
    <row r="14" spans="1:54" ht="20.100000000000001" customHeight="1" thickTop="1" thickBot="1">
      <c r="A14" s="46"/>
      <c r="B14" s="5">
        <v>10</v>
      </c>
      <c r="C14" s="5">
        <v>10</v>
      </c>
      <c r="D14" s="43"/>
      <c r="E14" s="47" t="str">
        <f>IF('Property Details'!E17="", "", 'Property Details'!E17)</f>
        <v/>
      </c>
      <c r="F14" s="47" t="str">
        <f t="shared" si="0"/>
        <v/>
      </c>
      <c r="G14" s="48"/>
      <c r="H14" s="41" t="str">
        <f t="shared" si="1"/>
        <v/>
      </c>
      <c r="I14" s="45" t="str">
        <f>IF('Property Details'!E17="", "", 'Property Details'!E17)</f>
        <v/>
      </c>
      <c r="J14" s="45" t="str">
        <f t="shared" si="2"/>
        <v/>
      </c>
      <c r="K14" s="42"/>
      <c r="L14" s="41" t="str">
        <f t="shared" si="3"/>
        <v/>
      </c>
      <c r="M14" s="45" t="str">
        <f>IF('Property Details'!E17="", "", 'Property Details'!E17)</f>
        <v/>
      </c>
      <c r="N14" s="45" t="str">
        <f t="shared" si="4"/>
        <v/>
      </c>
      <c r="O14" s="42"/>
      <c r="P14" s="41" t="str">
        <f t="shared" si="5"/>
        <v/>
      </c>
      <c r="Q14" s="45" t="str">
        <f>IF('Property Details'!E17="", "", 'Property Details'!E17)</f>
        <v/>
      </c>
      <c r="R14" s="45" t="str">
        <f t="shared" si="6"/>
        <v/>
      </c>
      <c r="S14" s="42"/>
      <c r="T14" s="41" t="str">
        <f t="shared" si="7"/>
        <v/>
      </c>
      <c r="U14" s="45" t="str">
        <f>IF('Property Details'!E17="", "", 'Property Details'!E17)</f>
        <v/>
      </c>
      <c r="V14" s="45" t="str">
        <f t="shared" si="8"/>
        <v/>
      </c>
      <c r="W14" s="42"/>
      <c r="X14" s="41" t="str">
        <f t="shared" si="9"/>
        <v/>
      </c>
      <c r="Y14" s="45" t="str">
        <f>IF('Property Details'!E17="", "", 'Property Details'!E17)</f>
        <v/>
      </c>
      <c r="Z14" s="45" t="str">
        <f t="shared" si="10"/>
        <v/>
      </c>
      <c r="AA14" s="42"/>
      <c r="AB14" s="41" t="str">
        <f t="shared" si="11"/>
        <v/>
      </c>
      <c r="AC14" s="45" t="str">
        <f>IF('Property Details'!E17="", "", 'Property Details'!E17)</f>
        <v/>
      </c>
      <c r="AD14" s="45" t="str">
        <f t="shared" si="12"/>
        <v/>
      </c>
      <c r="AE14" s="42"/>
      <c r="AF14" s="41" t="str">
        <f t="shared" si="13"/>
        <v/>
      </c>
      <c r="AG14" s="45" t="str">
        <f>IF('Property Details'!E17="", "", 'Property Details'!E17)</f>
        <v/>
      </c>
      <c r="AH14" s="45" t="str">
        <f t="shared" si="14"/>
        <v/>
      </c>
      <c r="AI14" s="42"/>
      <c r="AJ14" s="41" t="str">
        <f t="shared" si="15"/>
        <v/>
      </c>
      <c r="AK14" s="45" t="str">
        <f>IF('Property Details'!E17="", "", 'Property Details'!E17)</f>
        <v/>
      </c>
      <c r="AL14" s="45" t="str">
        <f t="shared" si="16"/>
        <v/>
      </c>
      <c r="AM14" s="42"/>
      <c r="AN14" s="41" t="str">
        <f t="shared" si="17"/>
        <v/>
      </c>
      <c r="AO14" s="45" t="str">
        <f>IF('Property Details'!E17="", "", 'Property Details'!E17)</f>
        <v/>
      </c>
      <c r="AP14" s="45" t="str">
        <f t="shared" si="18"/>
        <v/>
      </c>
      <c r="AQ14" s="42"/>
      <c r="AR14" s="41" t="str">
        <f t="shared" si="19"/>
        <v/>
      </c>
      <c r="AS14" s="45" t="str">
        <f>IF('Property Details'!E17="", "", 'Property Details'!E17)</f>
        <v/>
      </c>
      <c r="AT14" s="45" t="str">
        <f t="shared" si="20"/>
        <v/>
      </c>
      <c r="AU14" s="42"/>
      <c r="AV14" s="41" t="str">
        <f t="shared" si="21"/>
        <v/>
      </c>
      <c r="AW14" s="45" t="str">
        <f>IF('Property Details'!E17="", "", 'Property Details'!E17)</f>
        <v/>
      </c>
      <c r="AX14" s="45" t="str">
        <f t="shared" si="22"/>
        <v/>
      </c>
      <c r="AY14" s="42"/>
      <c r="AZ14" s="49" t="str">
        <f t="shared" si="23"/>
        <v/>
      </c>
      <c r="BA14" s="51">
        <f t="shared" si="24"/>
        <v>0</v>
      </c>
      <c r="BB14" s="34"/>
    </row>
    <row r="15" spans="1:54" ht="20.100000000000001" customHeight="1" thickTop="1" thickBot="1">
      <c r="A15" s="46"/>
      <c r="B15" s="5">
        <v>11</v>
      </c>
      <c r="C15" s="5">
        <v>11</v>
      </c>
      <c r="D15" s="43"/>
      <c r="E15" s="47" t="str">
        <f>IF('Property Details'!E18="", "", 'Property Details'!E18)</f>
        <v/>
      </c>
      <c r="F15" s="47" t="str">
        <f t="shared" si="0"/>
        <v/>
      </c>
      <c r="G15" s="48"/>
      <c r="H15" s="41" t="str">
        <f t="shared" si="1"/>
        <v/>
      </c>
      <c r="I15" s="45" t="str">
        <f>IF('Property Details'!E18="", "", 'Property Details'!E18)</f>
        <v/>
      </c>
      <c r="J15" s="45" t="str">
        <f t="shared" si="2"/>
        <v/>
      </c>
      <c r="K15" s="42"/>
      <c r="L15" s="41" t="str">
        <f t="shared" si="3"/>
        <v/>
      </c>
      <c r="M15" s="45" t="str">
        <f>IF('Property Details'!E18="", "", 'Property Details'!E18)</f>
        <v/>
      </c>
      <c r="N15" s="45" t="str">
        <f t="shared" si="4"/>
        <v/>
      </c>
      <c r="O15" s="42"/>
      <c r="P15" s="41" t="str">
        <f t="shared" si="5"/>
        <v/>
      </c>
      <c r="Q15" s="45" t="str">
        <f>IF('Property Details'!E18="", "", 'Property Details'!E18)</f>
        <v/>
      </c>
      <c r="R15" s="45" t="str">
        <f t="shared" si="6"/>
        <v/>
      </c>
      <c r="S15" s="42"/>
      <c r="T15" s="41" t="str">
        <f t="shared" si="7"/>
        <v/>
      </c>
      <c r="U15" s="45" t="str">
        <f>IF('Property Details'!E18="", "", 'Property Details'!E18)</f>
        <v/>
      </c>
      <c r="V15" s="45" t="str">
        <f t="shared" si="8"/>
        <v/>
      </c>
      <c r="W15" s="42"/>
      <c r="X15" s="41" t="str">
        <f t="shared" si="9"/>
        <v/>
      </c>
      <c r="Y15" s="45" t="str">
        <f>IF('Property Details'!E18="", "", 'Property Details'!E18)</f>
        <v/>
      </c>
      <c r="Z15" s="45" t="str">
        <f t="shared" si="10"/>
        <v/>
      </c>
      <c r="AA15" s="42"/>
      <c r="AB15" s="41" t="str">
        <f t="shared" si="11"/>
        <v/>
      </c>
      <c r="AC15" s="45" t="str">
        <f>IF('Property Details'!E18="", "", 'Property Details'!E18)</f>
        <v/>
      </c>
      <c r="AD15" s="45" t="str">
        <f t="shared" si="12"/>
        <v/>
      </c>
      <c r="AE15" s="42"/>
      <c r="AF15" s="41" t="str">
        <f t="shared" si="13"/>
        <v/>
      </c>
      <c r="AG15" s="45" t="str">
        <f>IF('Property Details'!E18="", "", 'Property Details'!E18)</f>
        <v/>
      </c>
      <c r="AH15" s="45" t="str">
        <f t="shared" si="14"/>
        <v/>
      </c>
      <c r="AI15" s="42"/>
      <c r="AJ15" s="41" t="str">
        <f t="shared" si="15"/>
        <v/>
      </c>
      <c r="AK15" s="45" t="str">
        <f>IF('Property Details'!E18="", "", 'Property Details'!E18)</f>
        <v/>
      </c>
      <c r="AL15" s="45" t="str">
        <f t="shared" si="16"/>
        <v/>
      </c>
      <c r="AM15" s="42"/>
      <c r="AN15" s="41" t="str">
        <f t="shared" si="17"/>
        <v/>
      </c>
      <c r="AO15" s="45" t="str">
        <f>IF('Property Details'!E18="", "", 'Property Details'!E18)</f>
        <v/>
      </c>
      <c r="AP15" s="45" t="str">
        <f t="shared" si="18"/>
        <v/>
      </c>
      <c r="AQ15" s="42"/>
      <c r="AR15" s="41" t="str">
        <f t="shared" si="19"/>
        <v/>
      </c>
      <c r="AS15" s="45" t="str">
        <f>IF('Property Details'!E18="", "", 'Property Details'!E18)</f>
        <v/>
      </c>
      <c r="AT15" s="45" t="str">
        <f t="shared" si="20"/>
        <v/>
      </c>
      <c r="AU15" s="42"/>
      <c r="AV15" s="41" t="str">
        <f t="shared" si="21"/>
        <v/>
      </c>
      <c r="AW15" s="45" t="str">
        <f>IF('Property Details'!E18="", "", 'Property Details'!E18)</f>
        <v/>
      </c>
      <c r="AX15" s="45" t="str">
        <f t="shared" si="22"/>
        <v/>
      </c>
      <c r="AY15" s="42"/>
      <c r="AZ15" s="49" t="str">
        <f t="shared" si="23"/>
        <v/>
      </c>
      <c r="BA15" s="51">
        <f t="shared" si="24"/>
        <v>0</v>
      </c>
      <c r="BB15" s="34"/>
    </row>
    <row r="16" spans="1:54" ht="20.100000000000001" customHeight="1" thickTop="1" thickBot="1">
      <c r="A16" s="46"/>
      <c r="B16" s="5">
        <v>12</v>
      </c>
      <c r="C16" s="5">
        <v>12</v>
      </c>
      <c r="D16" s="43"/>
      <c r="E16" s="47" t="str">
        <f>IF('Property Details'!E19="", "", 'Property Details'!E19)</f>
        <v/>
      </c>
      <c r="F16" s="47" t="str">
        <f t="shared" si="0"/>
        <v/>
      </c>
      <c r="G16" s="48"/>
      <c r="H16" s="41" t="str">
        <f t="shared" si="1"/>
        <v/>
      </c>
      <c r="I16" s="45" t="str">
        <f>IF('Property Details'!E19="", "", 'Property Details'!E19)</f>
        <v/>
      </c>
      <c r="J16" s="45" t="str">
        <f t="shared" si="2"/>
        <v/>
      </c>
      <c r="K16" s="42"/>
      <c r="L16" s="41" t="str">
        <f t="shared" si="3"/>
        <v/>
      </c>
      <c r="M16" s="45" t="str">
        <f>IF('Property Details'!E19="", "", 'Property Details'!E19)</f>
        <v/>
      </c>
      <c r="N16" s="45" t="str">
        <f t="shared" si="4"/>
        <v/>
      </c>
      <c r="O16" s="42"/>
      <c r="P16" s="41" t="str">
        <f t="shared" si="5"/>
        <v/>
      </c>
      <c r="Q16" s="45" t="str">
        <f>IF('Property Details'!E19="", "", 'Property Details'!E19)</f>
        <v/>
      </c>
      <c r="R16" s="45" t="str">
        <f t="shared" si="6"/>
        <v/>
      </c>
      <c r="S16" s="42"/>
      <c r="T16" s="41" t="str">
        <f t="shared" si="7"/>
        <v/>
      </c>
      <c r="U16" s="45" t="str">
        <f>IF('Property Details'!E19="", "", 'Property Details'!E19)</f>
        <v/>
      </c>
      <c r="V16" s="45" t="str">
        <f t="shared" si="8"/>
        <v/>
      </c>
      <c r="W16" s="42"/>
      <c r="X16" s="41" t="str">
        <f t="shared" si="9"/>
        <v/>
      </c>
      <c r="Y16" s="45" t="str">
        <f>IF('Property Details'!E19="", "", 'Property Details'!E19)</f>
        <v/>
      </c>
      <c r="Z16" s="45" t="str">
        <f t="shared" si="10"/>
        <v/>
      </c>
      <c r="AA16" s="42"/>
      <c r="AB16" s="41" t="str">
        <f t="shared" si="11"/>
        <v/>
      </c>
      <c r="AC16" s="45" t="str">
        <f>IF('Property Details'!E19="", "", 'Property Details'!E19)</f>
        <v/>
      </c>
      <c r="AD16" s="45" t="str">
        <f t="shared" si="12"/>
        <v/>
      </c>
      <c r="AE16" s="42"/>
      <c r="AF16" s="41" t="str">
        <f t="shared" si="13"/>
        <v/>
      </c>
      <c r="AG16" s="45" t="str">
        <f>IF('Property Details'!E19="", "", 'Property Details'!E19)</f>
        <v/>
      </c>
      <c r="AH16" s="45" t="str">
        <f t="shared" si="14"/>
        <v/>
      </c>
      <c r="AI16" s="42"/>
      <c r="AJ16" s="41" t="str">
        <f t="shared" si="15"/>
        <v/>
      </c>
      <c r="AK16" s="45" t="str">
        <f>IF('Property Details'!E19="", "", 'Property Details'!E19)</f>
        <v/>
      </c>
      <c r="AL16" s="45" t="str">
        <f t="shared" si="16"/>
        <v/>
      </c>
      <c r="AM16" s="42"/>
      <c r="AN16" s="41" t="str">
        <f t="shared" si="17"/>
        <v/>
      </c>
      <c r="AO16" s="45" t="str">
        <f>IF('Property Details'!E19="", "", 'Property Details'!E19)</f>
        <v/>
      </c>
      <c r="AP16" s="45" t="str">
        <f t="shared" si="18"/>
        <v/>
      </c>
      <c r="AQ16" s="42"/>
      <c r="AR16" s="41" t="str">
        <f t="shared" si="19"/>
        <v/>
      </c>
      <c r="AS16" s="45" t="str">
        <f>IF('Property Details'!E19="", "", 'Property Details'!E19)</f>
        <v/>
      </c>
      <c r="AT16" s="45" t="str">
        <f t="shared" si="20"/>
        <v/>
      </c>
      <c r="AU16" s="42"/>
      <c r="AV16" s="41" t="str">
        <f t="shared" si="21"/>
        <v/>
      </c>
      <c r="AW16" s="45" t="str">
        <f>IF('Property Details'!E19="", "", 'Property Details'!E19)</f>
        <v/>
      </c>
      <c r="AX16" s="45" t="str">
        <f t="shared" si="22"/>
        <v/>
      </c>
      <c r="AY16" s="42"/>
      <c r="AZ16" s="49" t="str">
        <f t="shared" si="23"/>
        <v/>
      </c>
      <c r="BA16" s="51">
        <f t="shared" si="24"/>
        <v>0</v>
      </c>
      <c r="BB16" s="34"/>
    </row>
    <row r="17" spans="1:54" ht="20.100000000000001" customHeight="1" thickTop="1" thickBot="1">
      <c r="A17" s="46"/>
      <c r="B17" s="5">
        <v>13</v>
      </c>
      <c r="C17" s="5">
        <v>13</v>
      </c>
      <c r="D17" s="43"/>
      <c r="E17" s="47" t="str">
        <f>IF('Property Details'!E20="", "", 'Property Details'!E20)</f>
        <v/>
      </c>
      <c r="F17" s="47" t="str">
        <f t="shared" si="0"/>
        <v/>
      </c>
      <c r="G17" s="48"/>
      <c r="H17" s="41" t="str">
        <f t="shared" si="1"/>
        <v/>
      </c>
      <c r="I17" s="45" t="str">
        <f>IF('Property Details'!E20="", "", 'Property Details'!E20)</f>
        <v/>
      </c>
      <c r="J17" s="45" t="str">
        <f t="shared" si="2"/>
        <v/>
      </c>
      <c r="K17" s="42"/>
      <c r="L17" s="41" t="str">
        <f t="shared" si="3"/>
        <v/>
      </c>
      <c r="M17" s="45" t="str">
        <f>IF('Property Details'!E20="", "", 'Property Details'!E20)</f>
        <v/>
      </c>
      <c r="N17" s="45" t="str">
        <f t="shared" si="4"/>
        <v/>
      </c>
      <c r="O17" s="42"/>
      <c r="P17" s="41" t="str">
        <f t="shared" si="5"/>
        <v/>
      </c>
      <c r="Q17" s="45" t="str">
        <f>IF('Property Details'!E20="", "", 'Property Details'!E20)</f>
        <v/>
      </c>
      <c r="R17" s="45" t="str">
        <f t="shared" si="6"/>
        <v/>
      </c>
      <c r="S17" s="42"/>
      <c r="T17" s="41" t="str">
        <f t="shared" si="7"/>
        <v/>
      </c>
      <c r="U17" s="45" t="str">
        <f>IF('Property Details'!E20="", "", 'Property Details'!E20)</f>
        <v/>
      </c>
      <c r="V17" s="45" t="str">
        <f t="shared" si="8"/>
        <v/>
      </c>
      <c r="W17" s="42"/>
      <c r="X17" s="41" t="str">
        <f t="shared" si="9"/>
        <v/>
      </c>
      <c r="Y17" s="45" t="str">
        <f>IF('Property Details'!E20="", "", 'Property Details'!E20)</f>
        <v/>
      </c>
      <c r="Z17" s="45" t="str">
        <f t="shared" si="10"/>
        <v/>
      </c>
      <c r="AA17" s="42"/>
      <c r="AB17" s="41" t="str">
        <f t="shared" si="11"/>
        <v/>
      </c>
      <c r="AC17" s="45" t="str">
        <f>IF('Property Details'!E20="", "", 'Property Details'!E20)</f>
        <v/>
      </c>
      <c r="AD17" s="45" t="str">
        <f t="shared" si="12"/>
        <v/>
      </c>
      <c r="AE17" s="42"/>
      <c r="AF17" s="41" t="str">
        <f t="shared" si="13"/>
        <v/>
      </c>
      <c r="AG17" s="45" t="str">
        <f>IF('Property Details'!E20="", "", 'Property Details'!E20)</f>
        <v/>
      </c>
      <c r="AH17" s="45" t="str">
        <f t="shared" si="14"/>
        <v/>
      </c>
      <c r="AI17" s="42"/>
      <c r="AJ17" s="41" t="str">
        <f t="shared" si="15"/>
        <v/>
      </c>
      <c r="AK17" s="45" t="str">
        <f>IF('Property Details'!E20="", "", 'Property Details'!E20)</f>
        <v/>
      </c>
      <c r="AL17" s="45" t="str">
        <f t="shared" si="16"/>
        <v/>
      </c>
      <c r="AM17" s="42"/>
      <c r="AN17" s="41" t="str">
        <f t="shared" si="17"/>
        <v/>
      </c>
      <c r="AO17" s="45" t="str">
        <f>IF('Property Details'!E20="", "", 'Property Details'!E20)</f>
        <v/>
      </c>
      <c r="AP17" s="45" t="str">
        <f t="shared" si="18"/>
        <v/>
      </c>
      <c r="AQ17" s="42"/>
      <c r="AR17" s="41" t="str">
        <f t="shared" si="19"/>
        <v/>
      </c>
      <c r="AS17" s="45" t="str">
        <f>IF('Property Details'!E20="", "", 'Property Details'!E20)</f>
        <v/>
      </c>
      <c r="AT17" s="45" t="str">
        <f t="shared" si="20"/>
        <v/>
      </c>
      <c r="AU17" s="42"/>
      <c r="AV17" s="41" t="str">
        <f t="shared" si="21"/>
        <v/>
      </c>
      <c r="AW17" s="45" t="str">
        <f>IF('Property Details'!E20="", "", 'Property Details'!E20)</f>
        <v/>
      </c>
      <c r="AX17" s="45" t="str">
        <f t="shared" si="22"/>
        <v/>
      </c>
      <c r="AY17" s="42"/>
      <c r="AZ17" s="49" t="str">
        <f t="shared" si="23"/>
        <v/>
      </c>
      <c r="BA17" s="51">
        <f t="shared" si="24"/>
        <v>0</v>
      </c>
      <c r="BB17" s="34"/>
    </row>
    <row r="18" spans="1:54" ht="20.100000000000001" customHeight="1" thickTop="1" thickBot="1">
      <c r="A18" s="46"/>
      <c r="B18" s="5">
        <v>14</v>
      </c>
      <c r="C18" s="5">
        <v>14</v>
      </c>
      <c r="D18" s="43"/>
      <c r="E18" s="47" t="str">
        <f>IF('Property Details'!E21="", "", 'Property Details'!E21)</f>
        <v/>
      </c>
      <c r="F18" s="47" t="str">
        <f t="shared" si="0"/>
        <v/>
      </c>
      <c r="G18" s="48"/>
      <c r="H18" s="41" t="str">
        <f t="shared" si="1"/>
        <v/>
      </c>
      <c r="I18" s="45" t="str">
        <f>IF('Property Details'!E21="", "", 'Property Details'!E21)</f>
        <v/>
      </c>
      <c r="J18" s="45" t="str">
        <f t="shared" si="2"/>
        <v/>
      </c>
      <c r="K18" s="42"/>
      <c r="L18" s="41" t="str">
        <f t="shared" si="3"/>
        <v/>
      </c>
      <c r="M18" s="45" t="str">
        <f>IF('Property Details'!E21="", "", 'Property Details'!E21)</f>
        <v/>
      </c>
      <c r="N18" s="45" t="str">
        <f t="shared" si="4"/>
        <v/>
      </c>
      <c r="O18" s="42"/>
      <c r="P18" s="41" t="str">
        <f t="shared" si="5"/>
        <v/>
      </c>
      <c r="Q18" s="45" t="str">
        <f>IF('Property Details'!E21="", "", 'Property Details'!E21)</f>
        <v/>
      </c>
      <c r="R18" s="45" t="str">
        <f t="shared" si="6"/>
        <v/>
      </c>
      <c r="S18" s="42"/>
      <c r="T18" s="41" t="str">
        <f t="shared" si="7"/>
        <v/>
      </c>
      <c r="U18" s="45" t="str">
        <f>IF('Property Details'!E21="", "", 'Property Details'!E21)</f>
        <v/>
      </c>
      <c r="V18" s="45" t="str">
        <f t="shared" si="8"/>
        <v/>
      </c>
      <c r="W18" s="42"/>
      <c r="X18" s="41" t="str">
        <f t="shared" si="9"/>
        <v/>
      </c>
      <c r="Y18" s="45" t="str">
        <f>IF('Property Details'!E21="", "", 'Property Details'!E21)</f>
        <v/>
      </c>
      <c r="Z18" s="45" t="str">
        <f t="shared" si="10"/>
        <v/>
      </c>
      <c r="AA18" s="42"/>
      <c r="AB18" s="41" t="str">
        <f t="shared" si="11"/>
        <v/>
      </c>
      <c r="AC18" s="45" t="str">
        <f>IF('Property Details'!E21="", "", 'Property Details'!E21)</f>
        <v/>
      </c>
      <c r="AD18" s="45" t="str">
        <f t="shared" si="12"/>
        <v/>
      </c>
      <c r="AE18" s="42"/>
      <c r="AF18" s="41" t="str">
        <f t="shared" si="13"/>
        <v/>
      </c>
      <c r="AG18" s="45" t="str">
        <f>IF('Property Details'!E21="", "", 'Property Details'!E21)</f>
        <v/>
      </c>
      <c r="AH18" s="45" t="str">
        <f t="shared" si="14"/>
        <v/>
      </c>
      <c r="AI18" s="42"/>
      <c r="AJ18" s="41" t="str">
        <f t="shared" si="15"/>
        <v/>
      </c>
      <c r="AK18" s="45" t="str">
        <f>IF('Property Details'!E21="", "", 'Property Details'!E21)</f>
        <v/>
      </c>
      <c r="AL18" s="45" t="str">
        <f t="shared" si="16"/>
        <v/>
      </c>
      <c r="AM18" s="42"/>
      <c r="AN18" s="41" t="str">
        <f t="shared" si="17"/>
        <v/>
      </c>
      <c r="AO18" s="45" t="str">
        <f>IF('Property Details'!E21="", "", 'Property Details'!E21)</f>
        <v/>
      </c>
      <c r="AP18" s="45" t="str">
        <f t="shared" si="18"/>
        <v/>
      </c>
      <c r="AQ18" s="42"/>
      <c r="AR18" s="41" t="str">
        <f t="shared" si="19"/>
        <v/>
      </c>
      <c r="AS18" s="45" t="str">
        <f>IF('Property Details'!E21="", "", 'Property Details'!E21)</f>
        <v/>
      </c>
      <c r="AT18" s="45" t="str">
        <f t="shared" si="20"/>
        <v/>
      </c>
      <c r="AU18" s="42"/>
      <c r="AV18" s="41" t="str">
        <f t="shared" si="21"/>
        <v/>
      </c>
      <c r="AW18" s="45" t="str">
        <f>IF('Property Details'!E21="", "", 'Property Details'!E21)</f>
        <v/>
      </c>
      <c r="AX18" s="45" t="str">
        <f t="shared" si="22"/>
        <v/>
      </c>
      <c r="AY18" s="42"/>
      <c r="AZ18" s="49" t="str">
        <f t="shared" si="23"/>
        <v/>
      </c>
      <c r="BA18" s="51">
        <f t="shared" si="24"/>
        <v>0</v>
      </c>
      <c r="BB18" s="34"/>
    </row>
    <row r="19" spans="1:54" ht="20.100000000000001" customHeight="1" thickTop="1" thickBot="1">
      <c r="A19" s="46"/>
      <c r="B19" s="5">
        <v>15</v>
      </c>
      <c r="C19" s="5">
        <v>15</v>
      </c>
      <c r="D19" s="43"/>
      <c r="E19" s="47" t="str">
        <f>IF('Property Details'!E22="", "", 'Property Details'!E22)</f>
        <v/>
      </c>
      <c r="F19" s="47" t="str">
        <f t="shared" si="0"/>
        <v/>
      </c>
      <c r="G19" s="48"/>
      <c r="H19" s="41" t="str">
        <f t="shared" si="1"/>
        <v/>
      </c>
      <c r="I19" s="45" t="str">
        <f>IF('Property Details'!E22="", "", 'Property Details'!E22)</f>
        <v/>
      </c>
      <c r="J19" s="45" t="str">
        <f t="shared" si="2"/>
        <v/>
      </c>
      <c r="K19" s="42"/>
      <c r="L19" s="41" t="str">
        <f t="shared" si="3"/>
        <v/>
      </c>
      <c r="M19" s="45" t="str">
        <f>IF('Property Details'!E22="", "", 'Property Details'!E22)</f>
        <v/>
      </c>
      <c r="N19" s="45" t="str">
        <f t="shared" si="4"/>
        <v/>
      </c>
      <c r="O19" s="42"/>
      <c r="P19" s="41" t="str">
        <f t="shared" si="5"/>
        <v/>
      </c>
      <c r="Q19" s="45" t="str">
        <f>IF('Property Details'!E22="", "", 'Property Details'!E22)</f>
        <v/>
      </c>
      <c r="R19" s="45" t="str">
        <f t="shared" si="6"/>
        <v/>
      </c>
      <c r="S19" s="42"/>
      <c r="T19" s="41" t="str">
        <f t="shared" si="7"/>
        <v/>
      </c>
      <c r="U19" s="45" t="str">
        <f>IF('Property Details'!E22="", "", 'Property Details'!E22)</f>
        <v/>
      </c>
      <c r="V19" s="45" t="str">
        <f t="shared" si="8"/>
        <v/>
      </c>
      <c r="W19" s="42"/>
      <c r="X19" s="41" t="str">
        <f t="shared" si="9"/>
        <v/>
      </c>
      <c r="Y19" s="45" t="str">
        <f>IF('Property Details'!E22="", "", 'Property Details'!E22)</f>
        <v/>
      </c>
      <c r="Z19" s="45" t="str">
        <f t="shared" si="10"/>
        <v/>
      </c>
      <c r="AA19" s="42"/>
      <c r="AB19" s="41" t="str">
        <f t="shared" si="11"/>
        <v/>
      </c>
      <c r="AC19" s="45" t="str">
        <f>IF('Property Details'!E22="", "", 'Property Details'!E22)</f>
        <v/>
      </c>
      <c r="AD19" s="45" t="str">
        <f t="shared" si="12"/>
        <v/>
      </c>
      <c r="AE19" s="42"/>
      <c r="AF19" s="41" t="str">
        <f t="shared" si="13"/>
        <v/>
      </c>
      <c r="AG19" s="45" t="str">
        <f>IF('Property Details'!E22="", "", 'Property Details'!E22)</f>
        <v/>
      </c>
      <c r="AH19" s="45" t="str">
        <f t="shared" si="14"/>
        <v/>
      </c>
      <c r="AI19" s="42"/>
      <c r="AJ19" s="41" t="str">
        <f t="shared" si="15"/>
        <v/>
      </c>
      <c r="AK19" s="45" t="str">
        <f>IF('Property Details'!E22="", "", 'Property Details'!E22)</f>
        <v/>
      </c>
      <c r="AL19" s="45" t="str">
        <f t="shared" si="16"/>
        <v/>
      </c>
      <c r="AM19" s="42"/>
      <c r="AN19" s="41" t="str">
        <f t="shared" si="17"/>
        <v/>
      </c>
      <c r="AO19" s="45" t="str">
        <f>IF('Property Details'!E22="", "", 'Property Details'!E22)</f>
        <v/>
      </c>
      <c r="AP19" s="45" t="str">
        <f t="shared" si="18"/>
        <v/>
      </c>
      <c r="AQ19" s="42"/>
      <c r="AR19" s="41" t="str">
        <f t="shared" si="19"/>
        <v/>
      </c>
      <c r="AS19" s="45" t="str">
        <f>IF('Property Details'!E22="", "", 'Property Details'!E22)</f>
        <v/>
      </c>
      <c r="AT19" s="45" t="str">
        <f t="shared" si="20"/>
        <v/>
      </c>
      <c r="AU19" s="42"/>
      <c r="AV19" s="41" t="str">
        <f t="shared" si="21"/>
        <v/>
      </c>
      <c r="AW19" s="45" t="str">
        <f>IF('Property Details'!E22="", "", 'Property Details'!E22)</f>
        <v/>
      </c>
      <c r="AX19" s="45" t="str">
        <f t="shared" si="22"/>
        <v/>
      </c>
      <c r="AY19" s="42"/>
      <c r="AZ19" s="49" t="str">
        <f t="shared" si="23"/>
        <v/>
      </c>
      <c r="BA19" s="51">
        <f t="shared" si="24"/>
        <v>0</v>
      </c>
      <c r="BB19" s="34"/>
    </row>
    <row r="20" spans="1:54" ht="20.100000000000001" customHeight="1" thickTop="1" thickBot="1">
      <c r="A20" s="46"/>
      <c r="B20" s="5">
        <v>16</v>
      </c>
      <c r="C20" s="5">
        <v>16</v>
      </c>
      <c r="D20" s="43"/>
      <c r="E20" s="47" t="str">
        <f>IF('Property Details'!E23="", "", 'Property Details'!E23)</f>
        <v/>
      </c>
      <c r="F20" s="47" t="str">
        <f t="shared" si="0"/>
        <v/>
      </c>
      <c r="G20" s="48"/>
      <c r="H20" s="41" t="str">
        <f t="shared" si="1"/>
        <v/>
      </c>
      <c r="I20" s="45" t="str">
        <f>IF('Property Details'!E23="", "", 'Property Details'!E23)</f>
        <v/>
      </c>
      <c r="J20" s="45" t="str">
        <f t="shared" si="2"/>
        <v/>
      </c>
      <c r="K20" s="42"/>
      <c r="L20" s="41" t="str">
        <f t="shared" si="3"/>
        <v/>
      </c>
      <c r="M20" s="45" t="str">
        <f>IF('Property Details'!E23="", "", 'Property Details'!E23)</f>
        <v/>
      </c>
      <c r="N20" s="45" t="str">
        <f t="shared" si="4"/>
        <v/>
      </c>
      <c r="O20" s="42"/>
      <c r="P20" s="41" t="str">
        <f t="shared" si="5"/>
        <v/>
      </c>
      <c r="Q20" s="45" t="str">
        <f>IF('Property Details'!E23="", "", 'Property Details'!E23)</f>
        <v/>
      </c>
      <c r="R20" s="45" t="str">
        <f t="shared" si="6"/>
        <v/>
      </c>
      <c r="S20" s="42"/>
      <c r="T20" s="41" t="str">
        <f t="shared" si="7"/>
        <v/>
      </c>
      <c r="U20" s="45" t="str">
        <f>IF('Property Details'!E23="", "", 'Property Details'!E23)</f>
        <v/>
      </c>
      <c r="V20" s="45" t="str">
        <f t="shared" si="8"/>
        <v/>
      </c>
      <c r="W20" s="42"/>
      <c r="X20" s="41" t="str">
        <f t="shared" si="9"/>
        <v/>
      </c>
      <c r="Y20" s="45" t="str">
        <f>IF('Property Details'!E23="", "", 'Property Details'!E23)</f>
        <v/>
      </c>
      <c r="Z20" s="45" t="str">
        <f t="shared" si="10"/>
        <v/>
      </c>
      <c r="AA20" s="42"/>
      <c r="AB20" s="41" t="str">
        <f t="shared" si="11"/>
        <v/>
      </c>
      <c r="AC20" s="45" t="str">
        <f>IF('Property Details'!E23="", "", 'Property Details'!E23)</f>
        <v/>
      </c>
      <c r="AD20" s="45" t="str">
        <f t="shared" si="12"/>
        <v/>
      </c>
      <c r="AE20" s="42"/>
      <c r="AF20" s="41" t="str">
        <f t="shared" si="13"/>
        <v/>
      </c>
      <c r="AG20" s="45" t="str">
        <f>IF('Property Details'!E23="", "", 'Property Details'!E23)</f>
        <v/>
      </c>
      <c r="AH20" s="45" t="str">
        <f t="shared" si="14"/>
        <v/>
      </c>
      <c r="AI20" s="42"/>
      <c r="AJ20" s="41" t="str">
        <f t="shared" si="15"/>
        <v/>
      </c>
      <c r="AK20" s="45" t="str">
        <f>IF('Property Details'!E23="", "", 'Property Details'!E23)</f>
        <v/>
      </c>
      <c r="AL20" s="45" t="str">
        <f t="shared" si="16"/>
        <v/>
      </c>
      <c r="AM20" s="42"/>
      <c r="AN20" s="41" t="str">
        <f t="shared" si="17"/>
        <v/>
      </c>
      <c r="AO20" s="45" t="str">
        <f>IF('Property Details'!E23="", "", 'Property Details'!E23)</f>
        <v/>
      </c>
      <c r="AP20" s="45" t="str">
        <f t="shared" si="18"/>
        <v/>
      </c>
      <c r="AQ20" s="42"/>
      <c r="AR20" s="41" t="str">
        <f t="shared" si="19"/>
        <v/>
      </c>
      <c r="AS20" s="45" t="str">
        <f>IF('Property Details'!E23="", "", 'Property Details'!E23)</f>
        <v/>
      </c>
      <c r="AT20" s="45" t="str">
        <f t="shared" si="20"/>
        <v/>
      </c>
      <c r="AU20" s="42"/>
      <c r="AV20" s="41" t="str">
        <f t="shared" si="21"/>
        <v/>
      </c>
      <c r="AW20" s="45" t="str">
        <f>IF('Property Details'!E23="", "", 'Property Details'!E23)</f>
        <v/>
      </c>
      <c r="AX20" s="45" t="str">
        <f t="shared" si="22"/>
        <v/>
      </c>
      <c r="AY20" s="42"/>
      <c r="AZ20" s="49" t="str">
        <f t="shared" si="23"/>
        <v/>
      </c>
      <c r="BA20" s="51">
        <f t="shared" si="24"/>
        <v>0</v>
      </c>
      <c r="BB20" s="34"/>
    </row>
    <row r="21" spans="1:54" ht="20.100000000000001" customHeight="1" thickTop="1" thickBot="1">
      <c r="A21" s="46"/>
      <c r="B21" s="5">
        <v>17</v>
      </c>
      <c r="C21" s="5">
        <v>17</v>
      </c>
      <c r="D21" s="43"/>
      <c r="E21" s="47" t="str">
        <f>IF('Property Details'!E24="", "", 'Property Details'!E24)</f>
        <v/>
      </c>
      <c r="F21" s="47" t="str">
        <f t="shared" si="0"/>
        <v/>
      </c>
      <c r="G21" s="48"/>
      <c r="H21" s="41" t="str">
        <f t="shared" si="1"/>
        <v/>
      </c>
      <c r="I21" s="45" t="str">
        <f>IF('Property Details'!E24="", "", 'Property Details'!E24)</f>
        <v/>
      </c>
      <c r="J21" s="45" t="str">
        <f t="shared" si="2"/>
        <v/>
      </c>
      <c r="K21" s="42"/>
      <c r="L21" s="41" t="str">
        <f t="shared" si="3"/>
        <v/>
      </c>
      <c r="M21" s="45" t="str">
        <f>IF('Property Details'!E24="", "", 'Property Details'!E24)</f>
        <v/>
      </c>
      <c r="N21" s="45" t="str">
        <f t="shared" si="4"/>
        <v/>
      </c>
      <c r="O21" s="42"/>
      <c r="P21" s="41" t="str">
        <f t="shared" si="5"/>
        <v/>
      </c>
      <c r="Q21" s="45" t="str">
        <f>IF('Property Details'!E24="", "", 'Property Details'!E24)</f>
        <v/>
      </c>
      <c r="R21" s="45" t="str">
        <f t="shared" si="6"/>
        <v/>
      </c>
      <c r="S21" s="42"/>
      <c r="T21" s="41" t="str">
        <f t="shared" si="7"/>
        <v/>
      </c>
      <c r="U21" s="45" t="str">
        <f>IF('Property Details'!E24="", "", 'Property Details'!E24)</f>
        <v/>
      </c>
      <c r="V21" s="45" t="str">
        <f t="shared" si="8"/>
        <v/>
      </c>
      <c r="W21" s="42"/>
      <c r="X21" s="41" t="str">
        <f t="shared" si="9"/>
        <v/>
      </c>
      <c r="Y21" s="45" t="str">
        <f>IF('Property Details'!E24="", "", 'Property Details'!E24)</f>
        <v/>
      </c>
      <c r="Z21" s="45" t="str">
        <f t="shared" si="10"/>
        <v/>
      </c>
      <c r="AA21" s="42"/>
      <c r="AB21" s="41" t="str">
        <f t="shared" si="11"/>
        <v/>
      </c>
      <c r="AC21" s="45" t="str">
        <f>IF('Property Details'!E24="", "", 'Property Details'!E24)</f>
        <v/>
      </c>
      <c r="AD21" s="45" t="str">
        <f t="shared" si="12"/>
        <v/>
      </c>
      <c r="AE21" s="42"/>
      <c r="AF21" s="41" t="str">
        <f t="shared" si="13"/>
        <v/>
      </c>
      <c r="AG21" s="45" t="str">
        <f>IF('Property Details'!E24="", "", 'Property Details'!E24)</f>
        <v/>
      </c>
      <c r="AH21" s="45" t="str">
        <f t="shared" si="14"/>
        <v/>
      </c>
      <c r="AI21" s="42"/>
      <c r="AJ21" s="41" t="str">
        <f t="shared" si="15"/>
        <v/>
      </c>
      <c r="AK21" s="45" t="str">
        <f>IF('Property Details'!E24="", "", 'Property Details'!E24)</f>
        <v/>
      </c>
      <c r="AL21" s="45" t="str">
        <f t="shared" si="16"/>
        <v/>
      </c>
      <c r="AM21" s="42"/>
      <c r="AN21" s="41" t="str">
        <f t="shared" si="17"/>
        <v/>
      </c>
      <c r="AO21" s="45" t="str">
        <f>IF('Property Details'!E24="", "", 'Property Details'!E24)</f>
        <v/>
      </c>
      <c r="AP21" s="45" t="str">
        <f t="shared" si="18"/>
        <v/>
      </c>
      <c r="AQ21" s="42"/>
      <c r="AR21" s="41" t="str">
        <f t="shared" si="19"/>
        <v/>
      </c>
      <c r="AS21" s="45" t="str">
        <f>IF('Property Details'!E24="", "", 'Property Details'!E24)</f>
        <v/>
      </c>
      <c r="AT21" s="45" t="str">
        <f t="shared" si="20"/>
        <v/>
      </c>
      <c r="AU21" s="42"/>
      <c r="AV21" s="41" t="str">
        <f t="shared" si="21"/>
        <v/>
      </c>
      <c r="AW21" s="45" t="str">
        <f>IF('Property Details'!E24="", "", 'Property Details'!E24)</f>
        <v/>
      </c>
      <c r="AX21" s="45" t="str">
        <f t="shared" si="22"/>
        <v/>
      </c>
      <c r="AY21" s="42"/>
      <c r="AZ21" s="49" t="str">
        <f t="shared" si="23"/>
        <v/>
      </c>
      <c r="BA21" s="51">
        <f t="shared" si="24"/>
        <v>0</v>
      </c>
      <c r="BB21" s="34"/>
    </row>
    <row r="22" spans="1:54" ht="20.100000000000001" customHeight="1" thickTop="1" thickBot="1">
      <c r="A22" s="46"/>
      <c r="B22" s="5">
        <v>18</v>
      </c>
      <c r="C22" s="5">
        <v>18</v>
      </c>
      <c r="D22" s="43"/>
      <c r="E22" s="47" t="str">
        <f>IF('Property Details'!E25="", "", 'Property Details'!E25)</f>
        <v/>
      </c>
      <c r="F22" s="47" t="str">
        <f t="shared" si="0"/>
        <v/>
      </c>
      <c r="G22" s="48"/>
      <c r="H22" s="41" t="str">
        <f t="shared" si="1"/>
        <v/>
      </c>
      <c r="I22" s="45" t="str">
        <f>IF('Property Details'!E25="", "", 'Property Details'!E25)</f>
        <v/>
      </c>
      <c r="J22" s="45" t="str">
        <f t="shared" si="2"/>
        <v/>
      </c>
      <c r="K22" s="42"/>
      <c r="L22" s="41" t="str">
        <f t="shared" si="3"/>
        <v/>
      </c>
      <c r="M22" s="45" t="str">
        <f>IF('Property Details'!E25="", "", 'Property Details'!E25)</f>
        <v/>
      </c>
      <c r="N22" s="45" t="str">
        <f t="shared" si="4"/>
        <v/>
      </c>
      <c r="O22" s="42"/>
      <c r="P22" s="41" t="str">
        <f t="shared" si="5"/>
        <v/>
      </c>
      <c r="Q22" s="45" t="str">
        <f>IF('Property Details'!E25="", "", 'Property Details'!E25)</f>
        <v/>
      </c>
      <c r="R22" s="45" t="str">
        <f t="shared" si="6"/>
        <v/>
      </c>
      <c r="S22" s="42"/>
      <c r="T22" s="41" t="str">
        <f t="shared" si="7"/>
        <v/>
      </c>
      <c r="U22" s="45" t="str">
        <f>IF('Property Details'!E25="", "", 'Property Details'!E25)</f>
        <v/>
      </c>
      <c r="V22" s="45" t="str">
        <f t="shared" si="8"/>
        <v/>
      </c>
      <c r="W22" s="42"/>
      <c r="X22" s="41" t="str">
        <f t="shared" si="9"/>
        <v/>
      </c>
      <c r="Y22" s="45" t="str">
        <f>IF('Property Details'!E25="", "", 'Property Details'!E25)</f>
        <v/>
      </c>
      <c r="Z22" s="45" t="str">
        <f t="shared" si="10"/>
        <v/>
      </c>
      <c r="AA22" s="42"/>
      <c r="AB22" s="41" t="str">
        <f t="shared" si="11"/>
        <v/>
      </c>
      <c r="AC22" s="45" t="str">
        <f>IF('Property Details'!E25="", "", 'Property Details'!E25)</f>
        <v/>
      </c>
      <c r="AD22" s="45" t="str">
        <f t="shared" si="12"/>
        <v/>
      </c>
      <c r="AE22" s="42"/>
      <c r="AF22" s="41" t="str">
        <f t="shared" si="13"/>
        <v/>
      </c>
      <c r="AG22" s="45" t="str">
        <f>IF('Property Details'!E25="", "", 'Property Details'!E25)</f>
        <v/>
      </c>
      <c r="AH22" s="45" t="str">
        <f t="shared" si="14"/>
        <v/>
      </c>
      <c r="AI22" s="42"/>
      <c r="AJ22" s="41" t="str">
        <f t="shared" si="15"/>
        <v/>
      </c>
      <c r="AK22" s="45" t="str">
        <f>IF('Property Details'!E25="", "", 'Property Details'!E25)</f>
        <v/>
      </c>
      <c r="AL22" s="45" t="str">
        <f t="shared" si="16"/>
        <v/>
      </c>
      <c r="AM22" s="42"/>
      <c r="AN22" s="41" t="str">
        <f t="shared" si="17"/>
        <v/>
      </c>
      <c r="AO22" s="45" t="str">
        <f>IF('Property Details'!E25="", "", 'Property Details'!E25)</f>
        <v/>
      </c>
      <c r="AP22" s="45" t="str">
        <f t="shared" si="18"/>
        <v/>
      </c>
      <c r="AQ22" s="42"/>
      <c r="AR22" s="41" t="str">
        <f t="shared" si="19"/>
        <v/>
      </c>
      <c r="AS22" s="45" t="str">
        <f>IF('Property Details'!E25="", "", 'Property Details'!E25)</f>
        <v/>
      </c>
      <c r="AT22" s="45" t="str">
        <f t="shared" si="20"/>
        <v/>
      </c>
      <c r="AU22" s="42"/>
      <c r="AV22" s="41" t="str">
        <f t="shared" si="21"/>
        <v/>
      </c>
      <c r="AW22" s="45" t="str">
        <f>IF('Property Details'!E25="", "", 'Property Details'!E25)</f>
        <v/>
      </c>
      <c r="AX22" s="45" t="str">
        <f t="shared" si="22"/>
        <v/>
      </c>
      <c r="AY22" s="42"/>
      <c r="AZ22" s="49" t="str">
        <f t="shared" si="23"/>
        <v/>
      </c>
      <c r="BA22" s="51">
        <f t="shared" si="24"/>
        <v>0</v>
      </c>
      <c r="BB22" s="34"/>
    </row>
    <row r="23" spans="1:54" ht="20.100000000000001" customHeight="1" thickTop="1" thickBot="1">
      <c r="A23" s="46"/>
      <c r="B23" s="5">
        <v>19</v>
      </c>
      <c r="C23" s="16">
        <v>19</v>
      </c>
      <c r="D23" s="43"/>
      <c r="E23" s="47" t="str">
        <f>IF('Property Details'!E26="", "", 'Property Details'!E26)</f>
        <v/>
      </c>
      <c r="F23" s="47" t="str">
        <f t="shared" si="0"/>
        <v/>
      </c>
      <c r="G23" s="48"/>
      <c r="H23" s="41" t="str">
        <f t="shared" si="1"/>
        <v/>
      </c>
      <c r="I23" s="45" t="str">
        <f>IF('Property Details'!E26="", "", 'Property Details'!E26)</f>
        <v/>
      </c>
      <c r="J23" s="45" t="str">
        <f t="shared" si="2"/>
        <v/>
      </c>
      <c r="K23" s="42"/>
      <c r="L23" s="41" t="str">
        <f t="shared" si="3"/>
        <v/>
      </c>
      <c r="M23" s="45" t="str">
        <f>IF('Property Details'!E26="", "", 'Property Details'!E26)</f>
        <v/>
      </c>
      <c r="N23" s="45" t="str">
        <f t="shared" si="4"/>
        <v/>
      </c>
      <c r="O23" s="42"/>
      <c r="P23" s="41" t="str">
        <f t="shared" si="5"/>
        <v/>
      </c>
      <c r="Q23" s="45" t="str">
        <f>IF('Property Details'!E26="", "", 'Property Details'!E26)</f>
        <v/>
      </c>
      <c r="R23" s="45" t="str">
        <f t="shared" si="6"/>
        <v/>
      </c>
      <c r="S23" s="42"/>
      <c r="T23" s="41" t="str">
        <f t="shared" si="7"/>
        <v/>
      </c>
      <c r="U23" s="45" t="str">
        <f>IF('Property Details'!E26="", "", 'Property Details'!E26)</f>
        <v/>
      </c>
      <c r="V23" s="45" t="str">
        <f t="shared" si="8"/>
        <v/>
      </c>
      <c r="W23" s="42"/>
      <c r="X23" s="41" t="str">
        <f t="shared" si="9"/>
        <v/>
      </c>
      <c r="Y23" s="45" t="str">
        <f>IF('Property Details'!E26="", "", 'Property Details'!E26)</f>
        <v/>
      </c>
      <c r="Z23" s="45" t="str">
        <f t="shared" si="10"/>
        <v/>
      </c>
      <c r="AA23" s="42"/>
      <c r="AB23" s="41" t="str">
        <f t="shared" si="11"/>
        <v/>
      </c>
      <c r="AC23" s="45" t="str">
        <f>IF('Property Details'!E26="", "", 'Property Details'!E26)</f>
        <v/>
      </c>
      <c r="AD23" s="45" t="str">
        <f t="shared" si="12"/>
        <v/>
      </c>
      <c r="AE23" s="42"/>
      <c r="AF23" s="41" t="str">
        <f t="shared" si="13"/>
        <v/>
      </c>
      <c r="AG23" s="45" t="str">
        <f>IF('Property Details'!E26="", "", 'Property Details'!E26)</f>
        <v/>
      </c>
      <c r="AH23" s="45" t="str">
        <f t="shared" si="14"/>
        <v/>
      </c>
      <c r="AI23" s="42"/>
      <c r="AJ23" s="41" t="str">
        <f t="shared" si="15"/>
        <v/>
      </c>
      <c r="AK23" s="45" t="str">
        <f>IF('Property Details'!E26="", "", 'Property Details'!E26)</f>
        <v/>
      </c>
      <c r="AL23" s="45" t="str">
        <f t="shared" si="16"/>
        <v/>
      </c>
      <c r="AM23" s="42"/>
      <c r="AN23" s="41" t="str">
        <f t="shared" si="17"/>
        <v/>
      </c>
      <c r="AO23" s="45" t="str">
        <f>IF('Property Details'!E26="", "", 'Property Details'!E26)</f>
        <v/>
      </c>
      <c r="AP23" s="45" t="str">
        <f t="shared" si="18"/>
        <v/>
      </c>
      <c r="AQ23" s="42"/>
      <c r="AR23" s="41" t="str">
        <f t="shared" si="19"/>
        <v/>
      </c>
      <c r="AS23" s="45" t="str">
        <f>IF('Property Details'!E26="", "", 'Property Details'!E26)</f>
        <v/>
      </c>
      <c r="AT23" s="45" t="str">
        <f t="shared" si="20"/>
        <v/>
      </c>
      <c r="AU23" s="42"/>
      <c r="AV23" s="41" t="str">
        <f t="shared" si="21"/>
        <v/>
      </c>
      <c r="AW23" s="45" t="str">
        <f>IF('Property Details'!E26="", "", 'Property Details'!E26)</f>
        <v/>
      </c>
      <c r="AX23" s="45" t="str">
        <f t="shared" si="22"/>
        <v/>
      </c>
      <c r="AY23" s="42"/>
      <c r="AZ23" s="49" t="str">
        <f t="shared" si="23"/>
        <v/>
      </c>
      <c r="BA23" s="51">
        <f t="shared" si="24"/>
        <v>0</v>
      </c>
      <c r="BB23" s="34"/>
    </row>
    <row r="24" spans="1:54" ht="20.100000000000001" customHeight="1" thickTop="1" thickBot="1">
      <c r="A24" s="46"/>
      <c r="B24" s="16">
        <v>20</v>
      </c>
      <c r="C24" s="16">
        <v>20</v>
      </c>
      <c r="D24" s="43"/>
      <c r="E24" s="47" t="str">
        <f>IF('Property Details'!E27="", "", 'Property Details'!E27)</f>
        <v/>
      </c>
      <c r="F24" s="47" t="str">
        <f t="shared" si="0"/>
        <v/>
      </c>
      <c r="G24" s="48"/>
      <c r="H24" s="41" t="str">
        <f t="shared" si="1"/>
        <v/>
      </c>
      <c r="I24" s="45" t="str">
        <f>IF('Property Details'!E27="", "", 'Property Details'!E27)</f>
        <v/>
      </c>
      <c r="J24" s="45" t="str">
        <f t="shared" si="2"/>
        <v/>
      </c>
      <c r="K24" s="42"/>
      <c r="L24" s="41" t="str">
        <f t="shared" si="3"/>
        <v/>
      </c>
      <c r="M24" s="45" t="str">
        <f>IF('Property Details'!E27="", "", 'Property Details'!E27)</f>
        <v/>
      </c>
      <c r="N24" s="45" t="str">
        <f t="shared" si="4"/>
        <v/>
      </c>
      <c r="O24" s="42"/>
      <c r="P24" s="41" t="str">
        <f t="shared" si="5"/>
        <v/>
      </c>
      <c r="Q24" s="45" t="str">
        <f>IF('Property Details'!E27="", "", 'Property Details'!E27)</f>
        <v/>
      </c>
      <c r="R24" s="45" t="str">
        <f t="shared" si="6"/>
        <v/>
      </c>
      <c r="S24" s="42"/>
      <c r="T24" s="41" t="str">
        <f t="shared" si="7"/>
        <v/>
      </c>
      <c r="U24" s="45" t="str">
        <f>IF('Property Details'!E27="", "", 'Property Details'!E27)</f>
        <v/>
      </c>
      <c r="V24" s="45" t="str">
        <f t="shared" si="8"/>
        <v/>
      </c>
      <c r="W24" s="42"/>
      <c r="X24" s="41" t="str">
        <f t="shared" si="9"/>
        <v/>
      </c>
      <c r="Y24" s="45" t="str">
        <f>IF('Property Details'!E27="", "", 'Property Details'!E27)</f>
        <v/>
      </c>
      <c r="Z24" s="45" t="str">
        <f t="shared" si="10"/>
        <v/>
      </c>
      <c r="AA24" s="42"/>
      <c r="AB24" s="41" t="str">
        <f t="shared" si="11"/>
        <v/>
      </c>
      <c r="AC24" s="45" t="str">
        <f>IF('Property Details'!E27="", "", 'Property Details'!E27)</f>
        <v/>
      </c>
      <c r="AD24" s="45" t="str">
        <f t="shared" si="12"/>
        <v/>
      </c>
      <c r="AE24" s="42"/>
      <c r="AF24" s="41" t="str">
        <f t="shared" si="13"/>
        <v/>
      </c>
      <c r="AG24" s="45" t="str">
        <f>IF('Property Details'!E27="", "", 'Property Details'!E27)</f>
        <v/>
      </c>
      <c r="AH24" s="45" t="str">
        <f t="shared" si="14"/>
        <v/>
      </c>
      <c r="AI24" s="42"/>
      <c r="AJ24" s="41" t="str">
        <f t="shared" si="15"/>
        <v/>
      </c>
      <c r="AK24" s="45" t="str">
        <f>IF('Property Details'!E27="", "", 'Property Details'!E27)</f>
        <v/>
      </c>
      <c r="AL24" s="45" t="str">
        <f t="shared" si="16"/>
        <v/>
      </c>
      <c r="AM24" s="42"/>
      <c r="AN24" s="41" t="str">
        <f t="shared" si="17"/>
        <v/>
      </c>
      <c r="AO24" s="45" t="str">
        <f>IF('Property Details'!E27="", "", 'Property Details'!E27)</f>
        <v/>
      </c>
      <c r="AP24" s="45" t="str">
        <f t="shared" si="18"/>
        <v/>
      </c>
      <c r="AQ24" s="42"/>
      <c r="AR24" s="41" t="str">
        <f t="shared" si="19"/>
        <v/>
      </c>
      <c r="AS24" s="45" t="str">
        <f>IF('Property Details'!E27="", "", 'Property Details'!E27)</f>
        <v/>
      </c>
      <c r="AT24" s="45" t="str">
        <f t="shared" si="20"/>
        <v/>
      </c>
      <c r="AU24" s="42"/>
      <c r="AV24" s="41" t="str">
        <f t="shared" si="21"/>
        <v/>
      </c>
      <c r="AW24" s="45" t="str">
        <f>IF('Property Details'!E27="", "", 'Property Details'!E27)</f>
        <v/>
      </c>
      <c r="AX24" s="45" t="str">
        <f t="shared" si="22"/>
        <v/>
      </c>
      <c r="AY24" s="42"/>
      <c r="AZ24" s="49" t="str">
        <f t="shared" si="23"/>
        <v/>
      </c>
      <c r="BA24" s="51">
        <f t="shared" si="24"/>
        <v>0</v>
      </c>
      <c r="BB24" s="34"/>
    </row>
    <row r="25" spans="1:54" ht="20.100000000000001" customHeight="1" thickTop="1" thickBot="1">
      <c r="A25" s="46"/>
      <c r="B25" s="16">
        <v>21</v>
      </c>
      <c r="C25" s="16">
        <v>21</v>
      </c>
      <c r="D25" s="43"/>
      <c r="E25" s="47" t="str">
        <f>IF('Property Details'!E28="", "", 'Property Details'!E28)</f>
        <v/>
      </c>
      <c r="F25" s="47" t="str">
        <f t="shared" si="0"/>
        <v/>
      </c>
      <c r="G25" s="48"/>
      <c r="H25" s="41" t="str">
        <f t="shared" si="1"/>
        <v/>
      </c>
      <c r="I25" s="45" t="str">
        <f>IF('Property Details'!E28="", "", 'Property Details'!E28)</f>
        <v/>
      </c>
      <c r="J25" s="45" t="str">
        <f t="shared" si="2"/>
        <v/>
      </c>
      <c r="K25" s="42"/>
      <c r="L25" s="41" t="str">
        <f t="shared" si="3"/>
        <v/>
      </c>
      <c r="M25" s="45" t="str">
        <f>IF('Property Details'!E28="", "", 'Property Details'!E28)</f>
        <v/>
      </c>
      <c r="N25" s="45" t="str">
        <f t="shared" si="4"/>
        <v/>
      </c>
      <c r="O25" s="42"/>
      <c r="P25" s="41" t="str">
        <f t="shared" si="5"/>
        <v/>
      </c>
      <c r="Q25" s="45" t="str">
        <f>IF('Property Details'!E28="", "", 'Property Details'!E28)</f>
        <v/>
      </c>
      <c r="R25" s="45" t="str">
        <f t="shared" si="6"/>
        <v/>
      </c>
      <c r="S25" s="42"/>
      <c r="T25" s="41" t="str">
        <f t="shared" si="7"/>
        <v/>
      </c>
      <c r="U25" s="45" t="str">
        <f>IF('Property Details'!E28="", "", 'Property Details'!E28)</f>
        <v/>
      </c>
      <c r="V25" s="45" t="str">
        <f t="shared" si="8"/>
        <v/>
      </c>
      <c r="W25" s="42"/>
      <c r="X25" s="41" t="str">
        <f t="shared" si="9"/>
        <v/>
      </c>
      <c r="Y25" s="45" t="str">
        <f>IF('Property Details'!E28="", "", 'Property Details'!E28)</f>
        <v/>
      </c>
      <c r="Z25" s="45" t="str">
        <f t="shared" si="10"/>
        <v/>
      </c>
      <c r="AA25" s="42"/>
      <c r="AB25" s="41" t="str">
        <f t="shared" si="11"/>
        <v/>
      </c>
      <c r="AC25" s="45" t="str">
        <f>IF('Property Details'!E28="", "", 'Property Details'!E28)</f>
        <v/>
      </c>
      <c r="AD25" s="45" t="str">
        <f t="shared" si="12"/>
        <v/>
      </c>
      <c r="AE25" s="42"/>
      <c r="AF25" s="41" t="str">
        <f t="shared" si="13"/>
        <v/>
      </c>
      <c r="AG25" s="45" t="str">
        <f>IF('Property Details'!E28="", "", 'Property Details'!E28)</f>
        <v/>
      </c>
      <c r="AH25" s="45" t="str">
        <f t="shared" si="14"/>
        <v/>
      </c>
      <c r="AI25" s="42"/>
      <c r="AJ25" s="41" t="str">
        <f t="shared" si="15"/>
        <v/>
      </c>
      <c r="AK25" s="45" t="str">
        <f>IF('Property Details'!E28="", "", 'Property Details'!E28)</f>
        <v/>
      </c>
      <c r="AL25" s="45" t="str">
        <f t="shared" si="16"/>
        <v/>
      </c>
      <c r="AM25" s="42"/>
      <c r="AN25" s="41" t="str">
        <f t="shared" si="17"/>
        <v/>
      </c>
      <c r="AO25" s="45" t="str">
        <f>IF('Property Details'!E28="", "", 'Property Details'!E28)</f>
        <v/>
      </c>
      <c r="AP25" s="45" t="str">
        <f t="shared" si="18"/>
        <v/>
      </c>
      <c r="AQ25" s="42"/>
      <c r="AR25" s="41" t="str">
        <f t="shared" si="19"/>
        <v/>
      </c>
      <c r="AS25" s="45" t="str">
        <f>IF('Property Details'!E28="", "", 'Property Details'!E28)</f>
        <v/>
      </c>
      <c r="AT25" s="45" t="str">
        <f t="shared" si="20"/>
        <v/>
      </c>
      <c r="AU25" s="42"/>
      <c r="AV25" s="41" t="str">
        <f t="shared" si="21"/>
        <v/>
      </c>
      <c r="AW25" s="45" t="str">
        <f>IF('Property Details'!E28="", "", 'Property Details'!E28)</f>
        <v/>
      </c>
      <c r="AX25" s="45" t="str">
        <f t="shared" si="22"/>
        <v/>
      </c>
      <c r="AY25" s="42"/>
      <c r="AZ25" s="49" t="str">
        <f t="shared" si="23"/>
        <v/>
      </c>
      <c r="BA25" s="51">
        <f t="shared" si="24"/>
        <v>0</v>
      </c>
      <c r="BB25" s="34"/>
    </row>
    <row r="26" spans="1:54" ht="20.100000000000001" customHeight="1" thickTop="1" thickBot="1">
      <c r="A26" s="46"/>
      <c r="B26" s="16">
        <v>22</v>
      </c>
      <c r="C26" s="16">
        <v>22</v>
      </c>
      <c r="D26" s="43"/>
      <c r="E26" s="47" t="str">
        <f>IF('Property Details'!E29="", "", 'Property Details'!E29)</f>
        <v/>
      </c>
      <c r="F26" s="47" t="str">
        <f t="shared" si="0"/>
        <v/>
      </c>
      <c r="G26" s="48"/>
      <c r="H26" s="41" t="str">
        <f t="shared" si="1"/>
        <v/>
      </c>
      <c r="I26" s="45" t="str">
        <f>IF('Property Details'!E29="", "", 'Property Details'!E29)</f>
        <v/>
      </c>
      <c r="J26" s="45" t="str">
        <f t="shared" si="2"/>
        <v/>
      </c>
      <c r="K26" s="42"/>
      <c r="L26" s="41" t="str">
        <f t="shared" si="3"/>
        <v/>
      </c>
      <c r="M26" s="45" t="str">
        <f>IF('Property Details'!E29="", "", 'Property Details'!E29)</f>
        <v/>
      </c>
      <c r="N26" s="45" t="str">
        <f t="shared" si="4"/>
        <v/>
      </c>
      <c r="O26" s="42"/>
      <c r="P26" s="41" t="str">
        <f t="shared" si="5"/>
        <v/>
      </c>
      <c r="Q26" s="45" t="str">
        <f>IF('Property Details'!E29="", "", 'Property Details'!E29)</f>
        <v/>
      </c>
      <c r="R26" s="45" t="str">
        <f t="shared" si="6"/>
        <v/>
      </c>
      <c r="S26" s="42"/>
      <c r="T26" s="41" t="str">
        <f t="shared" si="7"/>
        <v/>
      </c>
      <c r="U26" s="45" t="str">
        <f>IF('Property Details'!E29="", "", 'Property Details'!E29)</f>
        <v/>
      </c>
      <c r="V26" s="45" t="str">
        <f t="shared" si="8"/>
        <v/>
      </c>
      <c r="W26" s="42"/>
      <c r="X26" s="41" t="str">
        <f t="shared" si="9"/>
        <v/>
      </c>
      <c r="Y26" s="45" t="str">
        <f>IF('Property Details'!E29="", "", 'Property Details'!E29)</f>
        <v/>
      </c>
      <c r="Z26" s="45" t="str">
        <f t="shared" si="10"/>
        <v/>
      </c>
      <c r="AA26" s="42"/>
      <c r="AB26" s="41" t="str">
        <f t="shared" si="11"/>
        <v/>
      </c>
      <c r="AC26" s="45" t="str">
        <f>IF('Property Details'!E29="", "", 'Property Details'!E29)</f>
        <v/>
      </c>
      <c r="AD26" s="45" t="str">
        <f t="shared" si="12"/>
        <v/>
      </c>
      <c r="AE26" s="42"/>
      <c r="AF26" s="41" t="str">
        <f t="shared" si="13"/>
        <v/>
      </c>
      <c r="AG26" s="45" t="str">
        <f>IF('Property Details'!E29="", "", 'Property Details'!E29)</f>
        <v/>
      </c>
      <c r="AH26" s="45" t="str">
        <f t="shared" si="14"/>
        <v/>
      </c>
      <c r="AI26" s="42"/>
      <c r="AJ26" s="41" t="str">
        <f t="shared" si="15"/>
        <v/>
      </c>
      <c r="AK26" s="45" t="str">
        <f>IF('Property Details'!E29="", "", 'Property Details'!E29)</f>
        <v/>
      </c>
      <c r="AL26" s="45" t="str">
        <f t="shared" si="16"/>
        <v/>
      </c>
      <c r="AM26" s="42"/>
      <c r="AN26" s="41" t="str">
        <f t="shared" si="17"/>
        <v/>
      </c>
      <c r="AO26" s="45" t="str">
        <f>IF('Property Details'!E29="", "", 'Property Details'!E29)</f>
        <v/>
      </c>
      <c r="AP26" s="45" t="str">
        <f t="shared" si="18"/>
        <v/>
      </c>
      <c r="AQ26" s="42"/>
      <c r="AR26" s="41" t="str">
        <f t="shared" si="19"/>
        <v/>
      </c>
      <c r="AS26" s="45" t="str">
        <f>IF('Property Details'!E29="", "", 'Property Details'!E29)</f>
        <v/>
      </c>
      <c r="AT26" s="45" t="str">
        <f t="shared" si="20"/>
        <v/>
      </c>
      <c r="AU26" s="42"/>
      <c r="AV26" s="41" t="str">
        <f t="shared" si="21"/>
        <v/>
      </c>
      <c r="AW26" s="45" t="str">
        <f>IF('Property Details'!E29="", "", 'Property Details'!E29)</f>
        <v/>
      </c>
      <c r="AX26" s="45" t="str">
        <f t="shared" si="22"/>
        <v/>
      </c>
      <c r="AY26" s="42"/>
      <c r="AZ26" s="49" t="str">
        <f t="shared" si="23"/>
        <v/>
      </c>
      <c r="BA26" s="51">
        <f t="shared" si="24"/>
        <v>0</v>
      </c>
      <c r="BB26" s="34"/>
    </row>
    <row r="27" spans="1:54" ht="20.100000000000001" customHeight="1" thickTop="1" thickBot="1">
      <c r="A27" s="46"/>
      <c r="B27" s="16">
        <v>23</v>
      </c>
      <c r="C27" s="16">
        <v>23</v>
      </c>
      <c r="D27" s="43"/>
      <c r="E27" s="47" t="str">
        <f>IF('Property Details'!E30="", "", 'Property Details'!E30)</f>
        <v/>
      </c>
      <c r="F27" s="47" t="str">
        <f t="shared" si="0"/>
        <v/>
      </c>
      <c r="G27" s="48"/>
      <c r="H27" s="41" t="str">
        <f t="shared" si="1"/>
        <v/>
      </c>
      <c r="I27" s="45" t="str">
        <f>IF('Property Details'!E30="", "", 'Property Details'!E30)</f>
        <v/>
      </c>
      <c r="J27" s="45" t="str">
        <f t="shared" si="2"/>
        <v/>
      </c>
      <c r="K27" s="42"/>
      <c r="L27" s="41" t="str">
        <f t="shared" si="3"/>
        <v/>
      </c>
      <c r="M27" s="45" t="str">
        <f>IF('Property Details'!E30="", "", 'Property Details'!E30)</f>
        <v/>
      </c>
      <c r="N27" s="45" t="str">
        <f t="shared" si="4"/>
        <v/>
      </c>
      <c r="O27" s="42"/>
      <c r="P27" s="41" t="str">
        <f t="shared" si="5"/>
        <v/>
      </c>
      <c r="Q27" s="45" t="str">
        <f>IF('Property Details'!E30="", "", 'Property Details'!E30)</f>
        <v/>
      </c>
      <c r="R27" s="45" t="str">
        <f t="shared" si="6"/>
        <v/>
      </c>
      <c r="S27" s="42"/>
      <c r="T27" s="41" t="str">
        <f t="shared" si="7"/>
        <v/>
      </c>
      <c r="U27" s="45" t="str">
        <f>IF('Property Details'!E30="", "", 'Property Details'!E30)</f>
        <v/>
      </c>
      <c r="V27" s="45" t="str">
        <f t="shared" si="8"/>
        <v/>
      </c>
      <c r="W27" s="42"/>
      <c r="X27" s="41" t="str">
        <f t="shared" si="9"/>
        <v/>
      </c>
      <c r="Y27" s="45" t="str">
        <f>IF('Property Details'!E30="", "", 'Property Details'!E30)</f>
        <v/>
      </c>
      <c r="Z27" s="45" t="str">
        <f t="shared" si="10"/>
        <v/>
      </c>
      <c r="AA27" s="42"/>
      <c r="AB27" s="41" t="str">
        <f t="shared" si="11"/>
        <v/>
      </c>
      <c r="AC27" s="45" t="str">
        <f>IF('Property Details'!E30="", "", 'Property Details'!E30)</f>
        <v/>
      </c>
      <c r="AD27" s="45" t="str">
        <f t="shared" si="12"/>
        <v/>
      </c>
      <c r="AE27" s="42"/>
      <c r="AF27" s="41" t="str">
        <f t="shared" si="13"/>
        <v/>
      </c>
      <c r="AG27" s="45" t="str">
        <f>IF('Property Details'!E30="", "", 'Property Details'!E30)</f>
        <v/>
      </c>
      <c r="AH27" s="45" t="str">
        <f t="shared" si="14"/>
        <v/>
      </c>
      <c r="AI27" s="42"/>
      <c r="AJ27" s="41" t="str">
        <f t="shared" si="15"/>
        <v/>
      </c>
      <c r="AK27" s="45" t="str">
        <f>IF('Property Details'!E30="", "", 'Property Details'!E30)</f>
        <v/>
      </c>
      <c r="AL27" s="45" t="str">
        <f t="shared" si="16"/>
        <v/>
      </c>
      <c r="AM27" s="42"/>
      <c r="AN27" s="41" t="str">
        <f t="shared" si="17"/>
        <v/>
      </c>
      <c r="AO27" s="45" t="str">
        <f>IF('Property Details'!E30="", "", 'Property Details'!E30)</f>
        <v/>
      </c>
      <c r="AP27" s="45" t="str">
        <f t="shared" si="18"/>
        <v/>
      </c>
      <c r="AQ27" s="42"/>
      <c r="AR27" s="41" t="str">
        <f t="shared" si="19"/>
        <v/>
      </c>
      <c r="AS27" s="45" t="str">
        <f>IF('Property Details'!E30="", "", 'Property Details'!E30)</f>
        <v/>
      </c>
      <c r="AT27" s="45" t="str">
        <f t="shared" si="20"/>
        <v/>
      </c>
      <c r="AU27" s="42"/>
      <c r="AV27" s="41" t="str">
        <f t="shared" si="21"/>
        <v/>
      </c>
      <c r="AW27" s="45" t="str">
        <f>IF('Property Details'!E30="", "", 'Property Details'!E30)</f>
        <v/>
      </c>
      <c r="AX27" s="45" t="str">
        <f t="shared" si="22"/>
        <v/>
      </c>
      <c r="AY27" s="42"/>
      <c r="AZ27" s="49" t="str">
        <f t="shared" si="23"/>
        <v/>
      </c>
      <c r="BA27" s="51">
        <f t="shared" si="24"/>
        <v>0</v>
      </c>
      <c r="BB27" s="34"/>
    </row>
    <row r="28" spans="1:54" ht="20.100000000000001" customHeight="1" thickTop="1" thickBot="1">
      <c r="A28" s="46"/>
      <c r="B28" s="16">
        <v>24</v>
      </c>
      <c r="C28" s="16">
        <v>24</v>
      </c>
      <c r="D28" s="43"/>
      <c r="E28" s="47" t="str">
        <f>IF('Property Details'!E31="", "", 'Property Details'!E31)</f>
        <v/>
      </c>
      <c r="F28" s="47" t="str">
        <f t="shared" si="0"/>
        <v/>
      </c>
      <c r="G28" s="48"/>
      <c r="H28" s="41" t="str">
        <f t="shared" si="1"/>
        <v/>
      </c>
      <c r="I28" s="45" t="str">
        <f>IF('Property Details'!E31="", "", 'Property Details'!E31)</f>
        <v/>
      </c>
      <c r="J28" s="45" t="str">
        <f t="shared" si="2"/>
        <v/>
      </c>
      <c r="K28" s="42"/>
      <c r="L28" s="41" t="str">
        <f t="shared" si="3"/>
        <v/>
      </c>
      <c r="M28" s="45" t="str">
        <f>IF('Property Details'!E31="", "", 'Property Details'!E31)</f>
        <v/>
      </c>
      <c r="N28" s="45" t="str">
        <f t="shared" si="4"/>
        <v/>
      </c>
      <c r="O28" s="42"/>
      <c r="P28" s="41" t="str">
        <f t="shared" si="5"/>
        <v/>
      </c>
      <c r="Q28" s="45" t="str">
        <f>IF('Property Details'!E31="", "", 'Property Details'!E31)</f>
        <v/>
      </c>
      <c r="R28" s="45" t="str">
        <f t="shared" si="6"/>
        <v/>
      </c>
      <c r="S28" s="42"/>
      <c r="T28" s="41" t="str">
        <f t="shared" si="7"/>
        <v/>
      </c>
      <c r="U28" s="45" t="str">
        <f>IF('Property Details'!E31="", "", 'Property Details'!E31)</f>
        <v/>
      </c>
      <c r="V28" s="45" t="str">
        <f t="shared" si="8"/>
        <v/>
      </c>
      <c r="W28" s="42"/>
      <c r="X28" s="41" t="str">
        <f t="shared" si="9"/>
        <v/>
      </c>
      <c r="Y28" s="45" t="str">
        <f>IF('Property Details'!E31="", "", 'Property Details'!E31)</f>
        <v/>
      </c>
      <c r="Z28" s="45" t="str">
        <f t="shared" si="10"/>
        <v/>
      </c>
      <c r="AA28" s="42"/>
      <c r="AB28" s="41" t="str">
        <f t="shared" si="11"/>
        <v/>
      </c>
      <c r="AC28" s="45" t="str">
        <f>IF('Property Details'!E31="", "", 'Property Details'!E31)</f>
        <v/>
      </c>
      <c r="AD28" s="45" t="str">
        <f t="shared" si="12"/>
        <v/>
      </c>
      <c r="AE28" s="42"/>
      <c r="AF28" s="41" t="str">
        <f t="shared" si="13"/>
        <v/>
      </c>
      <c r="AG28" s="45" t="str">
        <f>IF('Property Details'!E31="", "", 'Property Details'!E31)</f>
        <v/>
      </c>
      <c r="AH28" s="45" t="str">
        <f t="shared" si="14"/>
        <v/>
      </c>
      <c r="AI28" s="42"/>
      <c r="AJ28" s="41" t="str">
        <f t="shared" si="15"/>
        <v/>
      </c>
      <c r="AK28" s="45" t="str">
        <f>IF('Property Details'!E31="", "", 'Property Details'!E31)</f>
        <v/>
      </c>
      <c r="AL28" s="45" t="str">
        <f t="shared" si="16"/>
        <v/>
      </c>
      <c r="AM28" s="42"/>
      <c r="AN28" s="41" t="str">
        <f t="shared" si="17"/>
        <v/>
      </c>
      <c r="AO28" s="45" t="str">
        <f>IF('Property Details'!E31="", "", 'Property Details'!E31)</f>
        <v/>
      </c>
      <c r="AP28" s="45" t="str">
        <f t="shared" si="18"/>
        <v/>
      </c>
      <c r="AQ28" s="42"/>
      <c r="AR28" s="41" t="str">
        <f t="shared" si="19"/>
        <v/>
      </c>
      <c r="AS28" s="45" t="str">
        <f>IF('Property Details'!E31="", "", 'Property Details'!E31)</f>
        <v/>
      </c>
      <c r="AT28" s="45" t="str">
        <f t="shared" si="20"/>
        <v/>
      </c>
      <c r="AU28" s="42"/>
      <c r="AV28" s="41" t="str">
        <f t="shared" si="21"/>
        <v/>
      </c>
      <c r="AW28" s="45" t="str">
        <f>IF('Property Details'!E31="", "", 'Property Details'!E31)</f>
        <v/>
      </c>
      <c r="AX28" s="45" t="str">
        <f t="shared" si="22"/>
        <v/>
      </c>
      <c r="AY28" s="42"/>
      <c r="AZ28" s="49" t="str">
        <f t="shared" si="23"/>
        <v/>
      </c>
      <c r="BA28" s="51">
        <f t="shared" si="24"/>
        <v>0</v>
      </c>
      <c r="BB28" s="34"/>
    </row>
    <row r="29" spans="1:54" ht="20.100000000000001" customHeight="1" thickTop="1" thickBot="1">
      <c r="A29" s="46"/>
      <c r="B29" s="16">
        <v>25</v>
      </c>
      <c r="C29" s="16">
        <v>25</v>
      </c>
      <c r="D29" s="43"/>
      <c r="E29" s="47" t="str">
        <f>IF('Property Details'!E32="", "", 'Property Details'!E32)</f>
        <v/>
      </c>
      <c r="F29" s="47" t="str">
        <f t="shared" si="0"/>
        <v/>
      </c>
      <c r="G29" s="48"/>
      <c r="H29" s="41" t="str">
        <f t="shared" si="1"/>
        <v/>
      </c>
      <c r="I29" s="45" t="str">
        <f>IF('Property Details'!E32="", "", 'Property Details'!E32)</f>
        <v/>
      </c>
      <c r="J29" s="45" t="str">
        <f t="shared" si="2"/>
        <v/>
      </c>
      <c r="K29" s="42"/>
      <c r="L29" s="41" t="str">
        <f t="shared" si="3"/>
        <v/>
      </c>
      <c r="M29" s="45" t="str">
        <f>IF('Property Details'!E32="", "", 'Property Details'!E32)</f>
        <v/>
      </c>
      <c r="N29" s="45" t="str">
        <f t="shared" si="4"/>
        <v/>
      </c>
      <c r="O29" s="42"/>
      <c r="P29" s="41" t="str">
        <f t="shared" si="5"/>
        <v/>
      </c>
      <c r="Q29" s="45" t="str">
        <f>IF('Property Details'!E32="", "", 'Property Details'!E32)</f>
        <v/>
      </c>
      <c r="R29" s="45" t="str">
        <f t="shared" si="6"/>
        <v/>
      </c>
      <c r="S29" s="42"/>
      <c r="T29" s="41" t="str">
        <f t="shared" si="7"/>
        <v/>
      </c>
      <c r="U29" s="45" t="str">
        <f>IF('Property Details'!E32="", "", 'Property Details'!E32)</f>
        <v/>
      </c>
      <c r="V29" s="45" t="str">
        <f t="shared" si="8"/>
        <v/>
      </c>
      <c r="W29" s="42"/>
      <c r="X29" s="41" t="str">
        <f t="shared" si="9"/>
        <v/>
      </c>
      <c r="Y29" s="45" t="str">
        <f>IF('Property Details'!E32="", "", 'Property Details'!E32)</f>
        <v/>
      </c>
      <c r="Z29" s="45" t="str">
        <f t="shared" si="10"/>
        <v/>
      </c>
      <c r="AA29" s="42"/>
      <c r="AB29" s="41" t="str">
        <f t="shared" si="11"/>
        <v/>
      </c>
      <c r="AC29" s="45" t="str">
        <f>IF('Property Details'!E32="", "", 'Property Details'!E32)</f>
        <v/>
      </c>
      <c r="AD29" s="45" t="str">
        <f t="shared" si="12"/>
        <v/>
      </c>
      <c r="AE29" s="42"/>
      <c r="AF29" s="41" t="str">
        <f t="shared" si="13"/>
        <v/>
      </c>
      <c r="AG29" s="45" t="str">
        <f>IF('Property Details'!E32="", "", 'Property Details'!E32)</f>
        <v/>
      </c>
      <c r="AH29" s="45" t="str">
        <f t="shared" si="14"/>
        <v/>
      </c>
      <c r="AI29" s="42"/>
      <c r="AJ29" s="41" t="str">
        <f t="shared" si="15"/>
        <v/>
      </c>
      <c r="AK29" s="45" t="str">
        <f>IF('Property Details'!E32="", "", 'Property Details'!E32)</f>
        <v/>
      </c>
      <c r="AL29" s="45" t="str">
        <f t="shared" si="16"/>
        <v/>
      </c>
      <c r="AM29" s="42"/>
      <c r="AN29" s="41" t="str">
        <f t="shared" si="17"/>
        <v/>
      </c>
      <c r="AO29" s="45" t="str">
        <f>IF('Property Details'!E32="", "", 'Property Details'!E32)</f>
        <v/>
      </c>
      <c r="AP29" s="45" t="str">
        <f t="shared" si="18"/>
        <v/>
      </c>
      <c r="AQ29" s="42"/>
      <c r="AR29" s="41" t="str">
        <f t="shared" si="19"/>
        <v/>
      </c>
      <c r="AS29" s="45" t="str">
        <f>IF('Property Details'!E32="", "", 'Property Details'!E32)</f>
        <v/>
      </c>
      <c r="AT29" s="45" t="str">
        <f t="shared" si="20"/>
        <v/>
      </c>
      <c r="AU29" s="42"/>
      <c r="AV29" s="41" t="str">
        <f t="shared" si="21"/>
        <v/>
      </c>
      <c r="AW29" s="45" t="str">
        <f>IF('Property Details'!E32="", "", 'Property Details'!E32)</f>
        <v/>
      </c>
      <c r="AX29" s="45" t="str">
        <f t="shared" si="22"/>
        <v/>
      </c>
      <c r="AY29" s="42"/>
      <c r="AZ29" s="49" t="str">
        <f t="shared" si="23"/>
        <v/>
      </c>
      <c r="BA29" s="51">
        <f t="shared" si="24"/>
        <v>0</v>
      </c>
      <c r="BB29" s="34"/>
    </row>
    <row r="30" spans="1:54" ht="20.100000000000001" customHeight="1" thickTop="1" thickBot="1">
      <c r="A30" s="46"/>
      <c r="B30" s="16">
        <v>26</v>
      </c>
      <c r="C30" s="16">
        <v>26</v>
      </c>
      <c r="D30" s="43"/>
      <c r="E30" s="47" t="str">
        <f>IF('Property Details'!E33="", "", 'Property Details'!E33)</f>
        <v/>
      </c>
      <c r="F30" s="47" t="str">
        <f t="shared" si="0"/>
        <v/>
      </c>
      <c r="G30" s="48"/>
      <c r="H30" s="41" t="str">
        <f t="shared" si="1"/>
        <v/>
      </c>
      <c r="I30" s="45" t="str">
        <f>IF('Property Details'!E33="", "", 'Property Details'!E33)</f>
        <v/>
      </c>
      <c r="J30" s="45" t="str">
        <f t="shared" si="2"/>
        <v/>
      </c>
      <c r="K30" s="42"/>
      <c r="L30" s="41" t="str">
        <f t="shared" si="3"/>
        <v/>
      </c>
      <c r="M30" s="45" t="str">
        <f>IF('Property Details'!E33="", "", 'Property Details'!E33)</f>
        <v/>
      </c>
      <c r="N30" s="45" t="str">
        <f t="shared" si="4"/>
        <v/>
      </c>
      <c r="O30" s="42"/>
      <c r="P30" s="41" t="str">
        <f t="shared" si="5"/>
        <v/>
      </c>
      <c r="Q30" s="45" t="str">
        <f>IF('Property Details'!E33="", "", 'Property Details'!E33)</f>
        <v/>
      </c>
      <c r="R30" s="45" t="str">
        <f t="shared" si="6"/>
        <v/>
      </c>
      <c r="S30" s="42"/>
      <c r="T30" s="41" t="str">
        <f t="shared" si="7"/>
        <v/>
      </c>
      <c r="U30" s="45" t="str">
        <f>IF('Property Details'!E33="", "", 'Property Details'!E33)</f>
        <v/>
      </c>
      <c r="V30" s="45" t="str">
        <f t="shared" si="8"/>
        <v/>
      </c>
      <c r="W30" s="42"/>
      <c r="X30" s="41" t="str">
        <f t="shared" si="9"/>
        <v/>
      </c>
      <c r="Y30" s="45" t="str">
        <f>IF('Property Details'!E33="", "", 'Property Details'!E33)</f>
        <v/>
      </c>
      <c r="Z30" s="45" t="str">
        <f t="shared" si="10"/>
        <v/>
      </c>
      <c r="AA30" s="42"/>
      <c r="AB30" s="41" t="str">
        <f t="shared" si="11"/>
        <v/>
      </c>
      <c r="AC30" s="45" t="str">
        <f>IF('Property Details'!E33="", "", 'Property Details'!E33)</f>
        <v/>
      </c>
      <c r="AD30" s="45" t="str">
        <f t="shared" si="12"/>
        <v/>
      </c>
      <c r="AE30" s="42"/>
      <c r="AF30" s="41" t="str">
        <f t="shared" si="13"/>
        <v/>
      </c>
      <c r="AG30" s="45" t="str">
        <f>IF('Property Details'!E33="", "", 'Property Details'!E33)</f>
        <v/>
      </c>
      <c r="AH30" s="45" t="str">
        <f t="shared" si="14"/>
        <v/>
      </c>
      <c r="AI30" s="42"/>
      <c r="AJ30" s="41" t="str">
        <f t="shared" si="15"/>
        <v/>
      </c>
      <c r="AK30" s="45" t="str">
        <f>IF('Property Details'!E33="", "", 'Property Details'!E33)</f>
        <v/>
      </c>
      <c r="AL30" s="45" t="str">
        <f t="shared" si="16"/>
        <v/>
      </c>
      <c r="AM30" s="42"/>
      <c r="AN30" s="41" t="str">
        <f t="shared" si="17"/>
        <v/>
      </c>
      <c r="AO30" s="45" t="str">
        <f>IF('Property Details'!E33="", "", 'Property Details'!E33)</f>
        <v/>
      </c>
      <c r="AP30" s="45" t="str">
        <f t="shared" si="18"/>
        <v/>
      </c>
      <c r="AQ30" s="42"/>
      <c r="AR30" s="41" t="str">
        <f t="shared" si="19"/>
        <v/>
      </c>
      <c r="AS30" s="45" t="str">
        <f>IF('Property Details'!E33="", "", 'Property Details'!E33)</f>
        <v/>
      </c>
      <c r="AT30" s="45" t="str">
        <f t="shared" si="20"/>
        <v/>
      </c>
      <c r="AU30" s="42"/>
      <c r="AV30" s="41" t="str">
        <f t="shared" si="21"/>
        <v/>
      </c>
      <c r="AW30" s="45" t="str">
        <f>IF('Property Details'!E33="", "", 'Property Details'!E33)</f>
        <v/>
      </c>
      <c r="AX30" s="45" t="str">
        <f t="shared" si="22"/>
        <v/>
      </c>
      <c r="AY30" s="42"/>
      <c r="AZ30" s="49" t="str">
        <f t="shared" si="23"/>
        <v/>
      </c>
      <c r="BA30" s="51">
        <f t="shared" si="24"/>
        <v>0</v>
      </c>
      <c r="BB30" s="34"/>
    </row>
    <row r="31" spans="1:54" ht="20.100000000000001" customHeight="1" thickTop="1" thickBot="1">
      <c r="A31" s="46"/>
      <c r="B31" s="16">
        <v>27</v>
      </c>
      <c r="C31" s="16">
        <v>27</v>
      </c>
      <c r="D31" s="43"/>
      <c r="E31" s="47" t="str">
        <f>IF('Property Details'!E34="", "", 'Property Details'!E34)</f>
        <v/>
      </c>
      <c r="F31" s="47" t="str">
        <f t="shared" si="0"/>
        <v/>
      </c>
      <c r="G31" s="48"/>
      <c r="H31" s="41" t="str">
        <f t="shared" si="1"/>
        <v/>
      </c>
      <c r="I31" s="45" t="str">
        <f>IF('Property Details'!E34="", "", 'Property Details'!E34)</f>
        <v/>
      </c>
      <c r="J31" s="45" t="str">
        <f t="shared" si="2"/>
        <v/>
      </c>
      <c r="K31" s="42"/>
      <c r="L31" s="41" t="str">
        <f t="shared" si="3"/>
        <v/>
      </c>
      <c r="M31" s="45" t="str">
        <f>IF('Property Details'!E34="", "", 'Property Details'!E34)</f>
        <v/>
      </c>
      <c r="N31" s="45" t="str">
        <f t="shared" si="4"/>
        <v/>
      </c>
      <c r="O31" s="42"/>
      <c r="P31" s="41" t="str">
        <f t="shared" si="5"/>
        <v/>
      </c>
      <c r="Q31" s="45" t="str">
        <f>IF('Property Details'!E34="", "", 'Property Details'!E34)</f>
        <v/>
      </c>
      <c r="R31" s="45" t="str">
        <f t="shared" si="6"/>
        <v/>
      </c>
      <c r="S31" s="42"/>
      <c r="T31" s="41" t="str">
        <f t="shared" si="7"/>
        <v/>
      </c>
      <c r="U31" s="45" t="str">
        <f>IF('Property Details'!E34="", "", 'Property Details'!E34)</f>
        <v/>
      </c>
      <c r="V31" s="45" t="str">
        <f t="shared" si="8"/>
        <v/>
      </c>
      <c r="W31" s="42"/>
      <c r="X31" s="41" t="str">
        <f t="shared" si="9"/>
        <v/>
      </c>
      <c r="Y31" s="45" t="str">
        <f>IF('Property Details'!E34="", "", 'Property Details'!E34)</f>
        <v/>
      </c>
      <c r="Z31" s="45" t="str">
        <f t="shared" si="10"/>
        <v/>
      </c>
      <c r="AA31" s="42"/>
      <c r="AB31" s="41" t="str">
        <f t="shared" si="11"/>
        <v/>
      </c>
      <c r="AC31" s="45" t="str">
        <f>IF('Property Details'!E34="", "", 'Property Details'!E34)</f>
        <v/>
      </c>
      <c r="AD31" s="45" t="str">
        <f t="shared" si="12"/>
        <v/>
      </c>
      <c r="AE31" s="42"/>
      <c r="AF31" s="41" t="str">
        <f t="shared" si="13"/>
        <v/>
      </c>
      <c r="AG31" s="45" t="str">
        <f>IF('Property Details'!E34="", "", 'Property Details'!E34)</f>
        <v/>
      </c>
      <c r="AH31" s="45" t="str">
        <f t="shared" si="14"/>
        <v/>
      </c>
      <c r="AI31" s="42"/>
      <c r="AJ31" s="41" t="str">
        <f t="shared" si="15"/>
        <v/>
      </c>
      <c r="AK31" s="45" t="str">
        <f>IF('Property Details'!E34="", "", 'Property Details'!E34)</f>
        <v/>
      </c>
      <c r="AL31" s="45" t="str">
        <f t="shared" si="16"/>
        <v/>
      </c>
      <c r="AM31" s="42"/>
      <c r="AN31" s="41" t="str">
        <f t="shared" si="17"/>
        <v/>
      </c>
      <c r="AO31" s="45" t="str">
        <f>IF('Property Details'!E34="", "", 'Property Details'!E34)</f>
        <v/>
      </c>
      <c r="AP31" s="45" t="str">
        <f t="shared" si="18"/>
        <v/>
      </c>
      <c r="AQ31" s="42"/>
      <c r="AR31" s="41" t="str">
        <f t="shared" si="19"/>
        <v/>
      </c>
      <c r="AS31" s="45" t="str">
        <f>IF('Property Details'!E34="", "", 'Property Details'!E34)</f>
        <v/>
      </c>
      <c r="AT31" s="45" t="str">
        <f t="shared" si="20"/>
        <v/>
      </c>
      <c r="AU31" s="42"/>
      <c r="AV31" s="41" t="str">
        <f t="shared" si="21"/>
        <v/>
      </c>
      <c r="AW31" s="45" t="str">
        <f>IF('Property Details'!E34="", "", 'Property Details'!E34)</f>
        <v/>
      </c>
      <c r="AX31" s="45" t="str">
        <f t="shared" si="22"/>
        <v/>
      </c>
      <c r="AY31" s="42"/>
      <c r="AZ31" s="49" t="str">
        <f t="shared" si="23"/>
        <v/>
      </c>
      <c r="BA31" s="51">
        <f t="shared" si="24"/>
        <v>0</v>
      </c>
      <c r="BB31" s="34"/>
    </row>
    <row r="32" spans="1:54" ht="20.100000000000001" customHeight="1" thickTop="1" thickBot="1">
      <c r="A32" s="46"/>
      <c r="B32" s="16">
        <v>28</v>
      </c>
      <c r="C32" s="16">
        <v>28</v>
      </c>
      <c r="D32" s="43"/>
      <c r="E32" s="47" t="str">
        <f>IF('Property Details'!E35="", "", 'Property Details'!E35)</f>
        <v/>
      </c>
      <c r="F32" s="47" t="str">
        <f t="shared" si="0"/>
        <v/>
      </c>
      <c r="G32" s="48"/>
      <c r="H32" s="41" t="str">
        <f t="shared" si="1"/>
        <v/>
      </c>
      <c r="I32" s="45" t="str">
        <f>IF('Property Details'!E35="", "", 'Property Details'!E35)</f>
        <v/>
      </c>
      <c r="J32" s="45" t="str">
        <f t="shared" si="2"/>
        <v/>
      </c>
      <c r="K32" s="42"/>
      <c r="L32" s="41" t="str">
        <f t="shared" si="3"/>
        <v/>
      </c>
      <c r="M32" s="45" t="str">
        <f>IF('Property Details'!E35="", "", 'Property Details'!E35)</f>
        <v/>
      </c>
      <c r="N32" s="45" t="str">
        <f t="shared" si="4"/>
        <v/>
      </c>
      <c r="O32" s="42"/>
      <c r="P32" s="41" t="str">
        <f t="shared" si="5"/>
        <v/>
      </c>
      <c r="Q32" s="45" t="str">
        <f>IF('Property Details'!E35="", "", 'Property Details'!E35)</f>
        <v/>
      </c>
      <c r="R32" s="45" t="str">
        <f t="shared" si="6"/>
        <v/>
      </c>
      <c r="S32" s="42"/>
      <c r="T32" s="41" t="str">
        <f t="shared" si="7"/>
        <v/>
      </c>
      <c r="U32" s="45" t="str">
        <f>IF('Property Details'!E35="", "", 'Property Details'!E35)</f>
        <v/>
      </c>
      <c r="V32" s="45" t="str">
        <f t="shared" si="8"/>
        <v/>
      </c>
      <c r="W32" s="42"/>
      <c r="X32" s="41" t="str">
        <f t="shared" si="9"/>
        <v/>
      </c>
      <c r="Y32" s="45" t="str">
        <f>IF('Property Details'!E35="", "", 'Property Details'!E35)</f>
        <v/>
      </c>
      <c r="Z32" s="45" t="str">
        <f t="shared" si="10"/>
        <v/>
      </c>
      <c r="AA32" s="42"/>
      <c r="AB32" s="41" t="str">
        <f t="shared" si="11"/>
        <v/>
      </c>
      <c r="AC32" s="45" t="str">
        <f>IF('Property Details'!E35="", "", 'Property Details'!E35)</f>
        <v/>
      </c>
      <c r="AD32" s="45" t="str">
        <f t="shared" si="12"/>
        <v/>
      </c>
      <c r="AE32" s="42"/>
      <c r="AF32" s="41" t="str">
        <f t="shared" si="13"/>
        <v/>
      </c>
      <c r="AG32" s="45" t="str">
        <f>IF('Property Details'!E35="", "", 'Property Details'!E35)</f>
        <v/>
      </c>
      <c r="AH32" s="45" t="str">
        <f t="shared" si="14"/>
        <v/>
      </c>
      <c r="AI32" s="42"/>
      <c r="AJ32" s="41" t="str">
        <f t="shared" si="15"/>
        <v/>
      </c>
      <c r="AK32" s="45" t="str">
        <f>IF('Property Details'!E35="", "", 'Property Details'!E35)</f>
        <v/>
      </c>
      <c r="AL32" s="45" t="str">
        <f t="shared" si="16"/>
        <v/>
      </c>
      <c r="AM32" s="42"/>
      <c r="AN32" s="41" t="str">
        <f t="shared" si="17"/>
        <v/>
      </c>
      <c r="AO32" s="45" t="str">
        <f>IF('Property Details'!E35="", "", 'Property Details'!E35)</f>
        <v/>
      </c>
      <c r="AP32" s="45" t="str">
        <f t="shared" si="18"/>
        <v/>
      </c>
      <c r="AQ32" s="42"/>
      <c r="AR32" s="41" t="str">
        <f t="shared" si="19"/>
        <v/>
      </c>
      <c r="AS32" s="45" t="str">
        <f>IF('Property Details'!E35="", "", 'Property Details'!E35)</f>
        <v/>
      </c>
      <c r="AT32" s="45" t="str">
        <f t="shared" si="20"/>
        <v/>
      </c>
      <c r="AU32" s="42"/>
      <c r="AV32" s="41" t="str">
        <f t="shared" si="21"/>
        <v/>
      </c>
      <c r="AW32" s="45" t="str">
        <f>IF('Property Details'!E35="", "", 'Property Details'!E35)</f>
        <v/>
      </c>
      <c r="AX32" s="45" t="str">
        <f t="shared" si="22"/>
        <v/>
      </c>
      <c r="AY32" s="42"/>
      <c r="AZ32" s="49" t="str">
        <f t="shared" si="23"/>
        <v/>
      </c>
      <c r="BA32" s="51">
        <f t="shared" si="24"/>
        <v>0</v>
      </c>
      <c r="BB32" s="34"/>
    </row>
    <row r="33" spans="1:54" ht="20.100000000000001" customHeight="1" thickTop="1" thickBot="1">
      <c r="A33" s="46"/>
      <c r="B33" s="16">
        <v>29</v>
      </c>
      <c r="C33" s="16">
        <v>29</v>
      </c>
      <c r="D33" s="43"/>
      <c r="E33" s="47" t="str">
        <f>IF('Property Details'!E36="", "", 'Property Details'!E36)</f>
        <v/>
      </c>
      <c r="F33" s="47" t="str">
        <f t="shared" si="0"/>
        <v/>
      </c>
      <c r="G33" s="48"/>
      <c r="H33" s="41" t="str">
        <f t="shared" si="1"/>
        <v/>
      </c>
      <c r="I33" s="45" t="str">
        <f>IF('Property Details'!E36="", "", 'Property Details'!E36)</f>
        <v/>
      </c>
      <c r="J33" s="45" t="str">
        <f t="shared" si="2"/>
        <v/>
      </c>
      <c r="K33" s="42"/>
      <c r="L33" s="41" t="str">
        <f t="shared" si="3"/>
        <v/>
      </c>
      <c r="M33" s="45" t="str">
        <f>IF('Property Details'!E36="", "", 'Property Details'!E36)</f>
        <v/>
      </c>
      <c r="N33" s="45" t="str">
        <f t="shared" si="4"/>
        <v/>
      </c>
      <c r="O33" s="42"/>
      <c r="P33" s="41" t="str">
        <f t="shared" si="5"/>
        <v/>
      </c>
      <c r="Q33" s="45" t="str">
        <f>IF('Property Details'!E36="", "", 'Property Details'!E36)</f>
        <v/>
      </c>
      <c r="R33" s="45" t="str">
        <f t="shared" si="6"/>
        <v/>
      </c>
      <c r="S33" s="42"/>
      <c r="T33" s="41" t="str">
        <f t="shared" si="7"/>
        <v/>
      </c>
      <c r="U33" s="45" t="str">
        <f>IF('Property Details'!E36="", "", 'Property Details'!E36)</f>
        <v/>
      </c>
      <c r="V33" s="45" t="str">
        <f t="shared" si="8"/>
        <v/>
      </c>
      <c r="W33" s="42"/>
      <c r="X33" s="41" t="str">
        <f t="shared" si="9"/>
        <v/>
      </c>
      <c r="Y33" s="45" t="str">
        <f>IF('Property Details'!E36="", "", 'Property Details'!E36)</f>
        <v/>
      </c>
      <c r="Z33" s="45" t="str">
        <f t="shared" si="10"/>
        <v/>
      </c>
      <c r="AA33" s="42"/>
      <c r="AB33" s="41" t="str">
        <f t="shared" si="11"/>
        <v/>
      </c>
      <c r="AC33" s="45" t="str">
        <f>IF('Property Details'!E36="", "", 'Property Details'!E36)</f>
        <v/>
      </c>
      <c r="AD33" s="45" t="str">
        <f t="shared" si="12"/>
        <v/>
      </c>
      <c r="AE33" s="42"/>
      <c r="AF33" s="41" t="str">
        <f t="shared" si="13"/>
        <v/>
      </c>
      <c r="AG33" s="45" t="str">
        <f>IF('Property Details'!E36="", "", 'Property Details'!E36)</f>
        <v/>
      </c>
      <c r="AH33" s="45" t="str">
        <f t="shared" si="14"/>
        <v/>
      </c>
      <c r="AI33" s="42"/>
      <c r="AJ33" s="41" t="str">
        <f t="shared" si="15"/>
        <v/>
      </c>
      <c r="AK33" s="45" t="str">
        <f>IF('Property Details'!E36="", "", 'Property Details'!E36)</f>
        <v/>
      </c>
      <c r="AL33" s="45" t="str">
        <f t="shared" si="16"/>
        <v/>
      </c>
      <c r="AM33" s="42"/>
      <c r="AN33" s="41" t="str">
        <f t="shared" si="17"/>
        <v/>
      </c>
      <c r="AO33" s="45" t="str">
        <f>IF('Property Details'!E36="", "", 'Property Details'!E36)</f>
        <v/>
      </c>
      <c r="AP33" s="45" t="str">
        <f t="shared" si="18"/>
        <v/>
      </c>
      <c r="AQ33" s="42"/>
      <c r="AR33" s="41" t="str">
        <f t="shared" si="19"/>
        <v/>
      </c>
      <c r="AS33" s="45" t="str">
        <f>IF('Property Details'!E36="", "", 'Property Details'!E36)</f>
        <v/>
      </c>
      <c r="AT33" s="45" t="str">
        <f t="shared" si="20"/>
        <v/>
      </c>
      <c r="AU33" s="42"/>
      <c r="AV33" s="41" t="str">
        <f t="shared" si="21"/>
        <v/>
      </c>
      <c r="AW33" s="45" t="str">
        <f>IF('Property Details'!E36="", "", 'Property Details'!E36)</f>
        <v/>
      </c>
      <c r="AX33" s="45" t="str">
        <f t="shared" si="22"/>
        <v/>
      </c>
      <c r="AY33" s="42"/>
      <c r="AZ33" s="49" t="str">
        <f t="shared" si="23"/>
        <v/>
      </c>
      <c r="BA33" s="51">
        <f t="shared" si="24"/>
        <v>0</v>
      </c>
      <c r="BB33" s="34"/>
    </row>
    <row r="34" spans="1:54" ht="20.100000000000001" customHeight="1" thickTop="1" thickBot="1">
      <c r="A34" s="46"/>
      <c r="B34" s="16">
        <v>30</v>
      </c>
      <c r="C34" s="16">
        <v>30</v>
      </c>
      <c r="D34" s="43"/>
      <c r="E34" s="47" t="str">
        <f>IF('Property Details'!E37="", "", 'Property Details'!E37)</f>
        <v/>
      </c>
      <c r="F34" s="47" t="str">
        <f t="shared" si="0"/>
        <v/>
      </c>
      <c r="G34" s="48"/>
      <c r="H34" s="41" t="str">
        <f t="shared" si="1"/>
        <v/>
      </c>
      <c r="I34" s="45" t="str">
        <f>IF('Property Details'!E37="", "", 'Property Details'!E37)</f>
        <v/>
      </c>
      <c r="J34" s="45" t="str">
        <f t="shared" si="2"/>
        <v/>
      </c>
      <c r="K34" s="42"/>
      <c r="L34" s="41" t="str">
        <f t="shared" si="3"/>
        <v/>
      </c>
      <c r="M34" s="45" t="str">
        <f>IF('Property Details'!E37="", "", 'Property Details'!E37)</f>
        <v/>
      </c>
      <c r="N34" s="45" t="str">
        <f t="shared" si="4"/>
        <v/>
      </c>
      <c r="O34" s="42"/>
      <c r="P34" s="41" t="str">
        <f t="shared" si="5"/>
        <v/>
      </c>
      <c r="Q34" s="45" t="str">
        <f>IF('Property Details'!E37="", "", 'Property Details'!E37)</f>
        <v/>
      </c>
      <c r="R34" s="45" t="str">
        <f t="shared" si="6"/>
        <v/>
      </c>
      <c r="S34" s="42"/>
      <c r="T34" s="41" t="str">
        <f t="shared" si="7"/>
        <v/>
      </c>
      <c r="U34" s="45" t="str">
        <f>IF('Property Details'!E37="", "", 'Property Details'!E37)</f>
        <v/>
      </c>
      <c r="V34" s="45" t="str">
        <f t="shared" si="8"/>
        <v/>
      </c>
      <c r="W34" s="42"/>
      <c r="X34" s="41" t="str">
        <f t="shared" si="9"/>
        <v/>
      </c>
      <c r="Y34" s="45" t="str">
        <f>IF('Property Details'!E37="", "", 'Property Details'!E37)</f>
        <v/>
      </c>
      <c r="Z34" s="45" t="str">
        <f t="shared" si="10"/>
        <v/>
      </c>
      <c r="AA34" s="42"/>
      <c r="AB34" s="41" t="str">
        <f t="shared" si="11"/>
        <v/>
      </c>
      <c r="AC34" s="45" t="str">
        <f>IF('Property Details'!E37="", "", 'Property Details'!E37)</f>
        <v/>
      </c>
      <c r="AD34" s="45" t="str">
        <f t="shared" si="12"/>
        <v/>
      </c>
      <c r="AE34" s="42"/>
      <c r="AF34" s="41" t="str">
        <f t="shared" si="13"/>
        <v/>
      </c>
      <c r="AG34" s="45" t="str">
        <f>IF('Property Details'!E37="", "", 'Property Details'!E37)</f>
        <v/>
      </c>
      <c r="AH34" s="45" t="str">
        <f t="shared" si="14"/>
        <v/>
      </c>
      <c r="AI34" s="42"/>
      <c r="AJ34" s="41" t="str">
        <f t="shared" si="15"/>
        <v/>
      </c>
      <c r="AK34" s="45" t="str">
        <f>IF('Property Details'!E37="", "", 'Property Details'!E37)</f>
        <v/>
      </c>
      <c r="AL34" s="45" t="str">
        <f t="shared" si="16"/>
        <v/>
      </c>
      <c r="AM34" s="42"/>
      <c r="AN34" s="41" t="str">
        <f t="shared" si="17"/>
        <v/>
      </c>
      <c r="AO34" s="45" t="str">
        <f>IF('Property Details'!E37="", "", 'Property Details'!E37)</f>
        <v/>
      </c>
      <c r="AP34" s="45" t="str">
        <f t="shared" si="18"/>
        <v/>
      </c>
      <c r="AQ34" s="42"/>
      <c r="AR34" s="41" t="str">
        <f t="shared" si="19"/>
        <v/>
      </c>
      <c r="AS34" s="45" t="str">
        <f>IF('Property Details'!E37="", "", 'Property Details'!E37)</f>
        <v/>
      </c>
      <c r="AT34" s="45" t="str">
        <f t="shared" si="20"/>
        <v/>
      </c>
      <c r="AU34" s="42"/>
      <c r="AV34" s="41" t="str">
        <f t="shared" si="21"/>
        <v/>
      </c>
      <c r="AW34" s="45" t="str">
        <f>IF('Property Details'!E37="", "", 'Property Details'!E37)</f>
        <v/>
      </c>
      <c r="AX34" s="45" t="str">
        <f t="shared" si="22"/>
        <v/>
      </c>
      <c r="AY34" s="42"/>
      <c r="AZ34" s="49" t="str">
        <f t="shared" si="23"/>
        <v/>
      </c>
      <c r="BA34" s="51">
        <f t="shared" si="24"/>
        <v>0</v>
      </c>
      <c r="BB34" s="34"/>
    </row>
    <row r="35" spans="1:54" ht="20.100000000000001" customHeight="1" thickTop="1" thickBot="1">
      <c r="A35" s="46"/>
      <c r="B35" s="16">
        <v>31</v>
      </c>
      <c r="C35" s="16">
        <v>31</v>
      </c>
      <c r="D35" s="43"/>
      <c r="E35" s="47" t="str">
        <f>IF('Property Details'!E38="", "", 'Property Details'!E38)</f>
        <v/>
      </c>
      <c r="F35" s="47" t="str">
        <f t="shared" si="0"/>
        <v/>
      </c>
      <c r="G35" s="48"/>
      <c r="H35" s="41" t="str">
        <f t="shared" si="1"/>
        <v/>
      </c>
      <c r="I35" s="45" t="str">
        <f>IF('Property Details'!E38="", "", 'Property Details'!E38)</f>
        <v/>
      </c>
      <c r="J35" s="45" t="str">
        <f t="shared" si="2"/>
        <v/>
      </c>
      <c r="K35" s="42"/>
      <c r="L35" s="41" t="str">
        <f t="shared" si="3"/>
        <v/>
      </c>
      <c r="M35" s="45" t="str">
        <f>IF('Property Details'!E38="", "", 'Property Details'!E38)</f>
        <v/>
      </c>
      <c r="N35" s="45" t="str">
        <f t="shared" si="4"/>
        <v/>
      </c>
      <c r="O35" s="42"/>
      <c r="P35" s="41" t="str">
        <f t="shared" si="5"/>
        <v/>
      </c>
      <c r="Q35" s="45" t="str">
        <f>IF('Property Details'!E38="", "", 'Property Details'!E38)</f>
        <v/>
      </c>
      <c r="R35" s="45" t="str">
        <f t="shared" si="6"/>
        <v/>
      </c>
      <c r="S35" s="42"/>
      <c r="T35" s="41" t="str">
        <f t="shared" si="7"/>
        <v/>
      </c>
      <c r="U35" s="45" t="str">
        <f>IF('Property Details'!E38="", "", 'Property Details'!E38)</f>
        <v/>
      </c>
      <c r="V35" s="45" t="str">
        <f t="shared" si="8"/>
        <v/>
      </c>
      <c r="W35" s="42"/>
      <c r="X35" s="41" t="str">
        <f t="shared" si="9"/>
        <v/>
      </c>
      <c r="Y35" s="45" t="str">
        <f>IF('Property Details'!E38="", "", 'Property Details'!E38)</f>
        <v/>
      </c>
      <c r="Z35" s="45" t="str">
        <f t="shared" si="10"/>
        <v/>
      </c>
      <c r="AA35" s="42"/>
      <c r="AB35" s="41" t="str">
        <f t="shared" si="11"/>
        <v/>
      </c>
      <c r="AC35" s="45" t="str">
        <f>IF('Property Details'!E38="", "", 'Property Details'!E38)</f>
        <v/>
      </c>
      <c r="AD35" s="45" t="str">
        <f t="shared" si="12"/>
        <v/>
      </c>
      <c r="AE35" s="42"/>
      <c r="AF35" s="41" t="str">
        <f t="shared" si="13"/>
        <v/>
      </c>
      <c r="AG35" s="45" t="str">
        <f>IF('Property Details'!E38="", "", 'Property Details'!E38)</f>
        <v/>
      </c>
      <c r="AH35" s="45" t="str">
        <f t="shared" si="14"/>
        <v/>
      </c>
      <c r="AI35" s="42"/>
      <c r="AJ35" s="41" t="str">
        <f t="shared" si="15"/>
        <v/>
      </c>
      <c r="AK35" s="45" t="str">
        <f>IF('Property Details'!E38="", "", 'Property Details'!E38)</f>
        <v/>
      </c>
      <c r="AL35" s="45" t="str">
        <f t="shared" si="16"/>
        <v/>
      </c>
      <c r="AM35" s="42"/>
      <c r="AN35" s="41" t="str">
        <f t="shared" si="17"/>
        <v/>
      </c>
      <c r="AO35" s="45" t="str">
        <f>IF('Property Details'!E38="", "", 'Property Details'!E38)</f>
        <v/>
      </c>
      <c r="AP35" s="45" t="str">
        <f t="shared" si="18"/>
        <v/>
      </c>
      <c r="AQ35" s="42"/>
      <c r="AR35" s="41" t="str">
        <f t="shared" si="19"/>
        <v/>
      </c>
      <c r="AS35" s="45" t="str">
        <f>IF('Property Details'!E38="", "", 'Property Details'!E38)</f>
        <v/>
      </c>
      <c r="AT35" s="45" t="str">
        <f t="shared" si="20"/>
        <v/>
      </c>
      <c r="AU35" s="42"/>
      <c r="AV35" s="41" t="str">
        <f t="shared" si="21"/>
        <v/>
      </c>
      <c r="AW35" s="45" t="str">
        <f>IF('Property Details'!E38="", "", 'Property Details'!E38)</f>
        <v/>
      </c>
      <c r="AX35" s="45" t="str">
        <f t="shared" si="22"/>
        <v/>
      </c>
      <c r="AY35" s="42"/>
      <c r="AZ35" s="49" t="str">
        <f t="shared" si="23"/>
        <v/>
      </c>
      <c r="BA35" s="51">
        <f t="shared" si="24"/>
        <v>0</v>
      </c>
      <c r="BB35" s="34"/>
    </row>
    <row r="36" spans="1:54" ht="20.100000000000001" customHeight="1" thickTop="1" thickBot="1">
      <c r="A36" s="46"/>
      <c r="B36" s="16">
        <v>32</v>
      </c>
      <c r="C36" s="16">
        <v>32</v>
      </c>
      <c r="D36" s="43"/>
      <c r="E36" s="47" t="str">
        <f>IF('Property Details'!E39="", "", 'Property Details'!E39)</f>
        <v/>
      </c>
      <c r="F36" s="47" t="str">
        <f t="shared" si="0"/>
        <v/>
      </c>
      <c r="G36" s="48"/>
      <c r="H36" s="41" t="str">
        <f t="shared" si="1"/>
        <v/>
      </c>
      <c r="I36" s="45" t="str">
        <f>IF('Property Details'!E39="", "", 'Property Details'!E39)</f>
        <v/>
      </c>
      <c r="J36" s="45" t="str">
        <f t="shared" si="2"/>
        <v/>
      </c>
      <c r="K36" s="42"/>
      <c r="L36" s="41" t="str">
        <f t="shared" si="3"/>
        <v/>
      </c>
      <c r="M36" s="45" t="str">
        <f>IF('Property Details'!E39="", "", 'Property Details'!E39)</f>
        <v/>
      </c>
      <c r="N36" s="45" t="str">
        <f t="shared" si="4"/>
        <v/>
      </c>
      <c r="O36" s="42"/>
      <c r="P36" s="41" t="str">
        <f t="shared" si="5"/>
        <v/>
      </c>
      <c r="Q36" s="45" t="str">
        <f>IF('Property Details'!E39="", "", 'Property Details'!E39)</f>
        <v/>
      </c>
      <c r="R36" s="45" t="str">
        <f t="shared" si="6"/>
        <v/>
      </c>
      <c r="S36" s="42"/>
      <c r="T36" s="41" t="str">
        <f t="shared" si="7"/>
        <v/>
      </c>
      <c r="U36" s="45" t="str">
        <f>IF('Property Details'!E39="", "", 'Property Details'!E39)</f>
        <v/>
      </c>
      <c r="V36" s="45" t="str">
        <f t="shared" si="8"/>
        <v/>
      </c>
      <c r="W36" s="42"/>
      <c r="X36" s="41" t="str">
        <f t="shared" si="9"/>
        <v/>
      </c>
      <c r="Y36" s="45" t="str">
        <f>IF('Property Details'!E39="", "", 'Property Details'!E39)</f>
        <v/>
      </c>
      <c r="Z36" s="45" t="str">
        <f t="shared" si="10"/>
        <v/>
      </c>
      <c r="AA36" s="42"/>
      <c r="AB36" s="41" t="str">
        <f t="shared" si="11"/>
        <v/>
      </c>
      <c r="AC36" s="45" t="str">
        <f>IF('Property Details'!E39="", "", 'Property Details'!E39)</f>
        <v/>
      </c>
      <c r="AD36" s="45" t="str">
        <f t="shared" si="12"/>
        <v/>
      </c>
      <c r="AE36" s="42"/>
      <c r="AF36" s="41" t="str">
        <f t="shared" si="13"/>
        <v/>
      </c>
      <c r="AG36" s="45" t="str">
        <f>IF('Property Details'!E39="", "", 'Property Details'!E39)</f>
        <v/>
      </c>
      <c r="AH36" s="45" t="str">
        <f t="shared" si="14"/>
        <v/>
      </c>
      <c r="AI36" s="42"/>
      <c r="AJ36" s="41" t="str">
        <f t="shared" si="15"/>
        <v/>
      </c>
      <c r="AK36" s="45" t="str">
        <f>IF('Property Details'!E39="", "", 'Property Details'!E39)</f>
        <v/>
      </c>
      <c r="AL36" s="45" t="str">
        <f t="shared" si="16"/>
        <v/>
      </c>
      <c r="AM36" s="42"/>
      <c r="AN36" s="41" t="str">
        <f t="shared" si="17"/>
        <v/>
      </c>
      <c r="AO36" s="45" t="str">
        <f>IF('Property Details'!E39="", "", 'Property Details'!E39)</f>
        <v/>
      </c>
      <c r="AP36" s="45" t="str">
        <f t="shared" si="18"/>
        <v/>
      </c>
      <c r="AQ36" s="42"/>
      <c r="AR36" s="41" t="str">
        <f t="shared" si="19"/>
        <v/>
      </c>
      <c r="AS36" s="45" t="str">
        <f>IF('Property Details'!E39="", "", 'Property Details'!E39)</f>
        <v/>
      </c>
      <c r="AT36" s="45" t="str">
        <f t="shared" si="20"/>
        <v/>
      </c>
      <c r="AU36" s="42"/>
      <c r="AV36" s="41" t="str">
        <f t="shared" si="21"/>
        <v/>
      </c>
      <c r="AW36" s="45" t="str">
        <f>IF('Property Details'!E39="", "", 'Property Details'!E39)</f>
        <v/>
      </c>
      <c r="AX36" s="45" t="str">
        <f t="shared" si="22"/>
        <v/>
      </c>
      <c r="AY36" s="42"/>
      <c r="AZ36" s="49" t="str">
        <f t="shared" si="23"/>
        <v/>
      </c>
      <c r="BA36" s="51">
        <f t="shared" si="24"/>
        <v>0</v>
      </c>
      <c r="BB36" s="34"/>
    </row>
    <row r="37" spans="1:54" ht="20.100000000000001" customHeight="1" thickTop="1" thickBot="1">
      <c r="A37" s="46"/>
      <c r="B37" s="16">
        <v>33</v>
      </c>
      <c r="C37" s="16">
        <v>33</v>
      </c>
      <c r="D37" s="43"/>
      <c r="E37" s="47" t="str">
        <f>IF('Property Details'!E40="", "", 'Property Details'!E40)</f>
        <v/>
      </c>
      <c r="F37" s="47" t="str">
        <f t="shared" si="0"/>
        <v/>
      </c>
      <c r="G37" s="48"/>
      <c r="H37" s="41" t="str">
        <f t="shared" si="1"/>
        <v/>
      </c>
      <c r="I37" s="45" t="str">
        <f>IF('Property Details'!E40="", "", 'Property Details'!E40)</f>
        <v/>
      </c>
      <c r="J37" s="45" t="str">
        <f t="shared" si="2"/>
        <v/>
      </c>
      <c r="K37" s="42"/>
      <c r="L37" s="41" t="str">
        <f t="shared" si="3"/>
        <v/>
      </c>
      <c r="M37" s="45" t="str">
        <f>IF('Property Details'!E40="", "", 'Property Details'!E40)</f>
        <v/>
      </c>
      <c r="N37" s="45" t="str">
        <f t="shared" si="4"/>
        <v/>
      </c>
      <c r="O37" s="42"/>
      <c r="P37" s="41" t="str">
        <f t="shared" si="5"/>
        <v/>
      </c>
      <c r="Q37" s="45" t="str">
        <f>IF('Property Details'!E40="", "", 'Property Details'!E40)</f>
        <v/>
      </c>
      <c r="R37" s="45" t="str">
        <f t="shared" si="6"/>
        <v/>
      </c>
      <c r="S37" s="42"/>
      <c r="T37" s="41" t="str">
        <f t="shared" si="7"/>
        <v/>
      </c>
      <c r="U37" s="45" t="str">
        <f>IF('Property Details'!E40="", "", 'Property Details'!E40)</f>
        <v/>
      </c>
      <c r="V37" s="45" t="str">
        <f t="shared" si="8"/>
        <v/>
      </c>
      <c r="W37" s="42"/>
      <c r="X37" s="41" t="str">
        <f t="shared" si="9"/>
        <v/>
      </c>
      <c r="Y37" s="45" t="str">
        <f>IF('Property Details'!E40="", "", 'Property Details'!E40)</f>
        <v/>
      </c>
      <c r="Z37" s="45" t="str">
        <f t="shared" si="10"/>
        <v/>
      </c>
      <c r="AA37" s="42"/>
      <c r="AB37" s="41" t="str">
        <f t="shared" si="11"/>
        <v/>
      </c>
      <c r="AC37" s="45" t="str">
        <f>IF('Property Details'!E40="", "", 'Property Details'!E40)</f>
        <v/>
      </c>
      <c r="AD37" s="45" t="str">
        <f t="shared" si="12"/>
        <v/>
      </c>
      <c r="AE37" s="42"/>
      <c r="AF37" s="41" t="str">
        <f t="shared" si="13"/>
        <v/>
      </c>
      <c r="AG37" s="45" t="str">
        <f>IF('Property Details'!E40="", "", 'Property Details'!E40)</f>
        <v/>
      </c>
      <c r="AH37" s="45" t="str">
        <f t="shared" si="14"/>
        <v/>
      </c>
      <c r="AI37" s="42"/>
      <c r="AJ37" s="41" t="str">
        <f t="shared" si="15"/>
        <v/>
      </c>
      <c r="AK37" s="45" t="str">
        <f>IF('Property Details'!E40="", "", 'Property Details'!E40)</f>
        <v/>
      </c>
      <c r="AL37" s="45" t="str">
        <f t="shared" si="16"/>
        <v/>
      </c>
      <c r="AM37" s="42"/>
      <c r="AN37" s="41" t="str">
        <f t="shared" si="17"/>
        <v/>
      </c>
      <c r="AO37" s="45" t="str">
        <f>IF('Property Details'!E40="", "", 'Property Details'!E40)</f>
        <v/>
      </c>
      <c r="AP37" s="45" t="str">
        <f t="shared" si="18"/>
        <v/>
      </c>
      <c r="AQ37" s="42"/>
      <c r="AR37" s="41" t="str">
        <f t="shared" si="19"/>
        <v/>
      </c>
      <c r="AS37" s="45" t="str">
        <f>IF('Property Details'!E40="", "", 'Property Details'!E40)</f>
        <v/>
      </c>
      <c r="AT37" s="45" t="str">
        <f t="shared" si="20"/>
        <v/>
      </c>
      <c r="AU37" s="42"/>
      <c r="AV37" s="41" t="str">
        <f t="shared" si="21"/>
        <v/>
      </c>
      <c r="AW37" s="45" t="str">
        <f>IF('Property Details'!E40="", "", 'Property Details'!E40)</f>
        <v/>
      </c>
      <c r="AX37" s="45" t="str">
        <f t="shared" si="22"/>
        <v/>
      </c>
      <c r="AY37" s="42"/>
      <c r="AZ37" s="49" t="str">
        <f t="shared" si="23"/>
        <v/>
      </c>
      <c r="BA37" s="51">
        <f t="shared" si="24"/>
        <v>0</v>
      </c>
      <c r="BB37" s="34"/>
    </row>
    <row r="38" spans="1:54" ht="20.100000000000001" customHeight="1" thickTop="1" thickBot="1">
      <c r="A38" s="46"/>
      <c r="B38" s="16">
        <v>34</v>
      </c>
      <c r="C38" s="16">
        <v>34</v>
      </c>
      <c r="D38" s="43"/>
      <c r="E38" s="47" t="str">
        <f>IF('Property Details'!E41="", "", 'Property Details'!E41)</f>
        <v/>
      </c>
      <c r="F38" s="47" t="str">
        <f t="shared" si="0"/>
        <v/>
      </c>
      <c r="G38" s="48"/>
      <c r="H38" s="41" t="str">
        <f t="shared" si="1"/>
        <v/>
      </c>
      <c r="I38" s="45" t="str">
        <f>IF('Property Details'!E41="", "", 'Property Details'!E41)</f>
        <v/>
      </c>
      <c r="J38" s="45" t="str">
        <f t="shared" si="2"/>
        <v/>
      </c>
      <c r="K38" s="42"/>
      <c r="L38" s="41" t="str">
        <f t="shared" si="3"/>
        <v/>
      </c>
      <c r="M38" s="45" t="str">
        <f>IF('Property Details'!E41="", "", 'Property Details'!E41)</f>
        <v/>
      </c>
      <c r="N38" s="45" t="str">
        <f t="shared" si="4"/>
        <v/>
      </c>
      <c r="O38" s="42"/>
      <c r="P38" s="41" t="str">
        <f t="shared" si="5"/>
        <v/>
      </c>
      <c r="Q38" s="45" t="str">
        <f>IF('Property Details'!E41="", "", 'Property Details'!E41)</f>
        <v/>
      </c>
      <c r="R38" s="45" t="str">
        <f t="shared" si="6"/>
        <v/>
      </c>
      <c r="S38" s="42"/>
      <c r="T38" s="41" t="str">
        <f t="shared" si="7"/>
        <v/>
      </c>
      <c r="U38" s="45" t="str">
        <f>IF('Property Details'!E41="", "", 'Property Details'!E41)</f>
        <v/>
      </c>
      <c r="V38" s="45" t="str">
        <f t="shared" si="8"/>
        <v/>
      </c>
      <c r="W38" s="42"/>
      <c r="X38" s="41" t="str">
        <f t="shared" si="9"/>
        <v/>
      </c>
      <c r="Y38" s="45" t="str">
        <f>IF('Property Details'!E41="", "", 'Property Details'!E41)</f>
        <v/>
      </c>
      <c r="Z38" s="45" t="str">
        <f t="shared" si="10"/>
        <v/>
      </c>
      <c r="AA38" s="42"/>
      <c r="AB38" s="41" t="str">
        <f t="shared" si="11"/>
        <v/>
      </c>
      <c r="AC38" s="45" t="str">
        <f>IF('Property Details'!E41="", "", 'Property Details'!E41)</f>
        <v/>
      </c>
      <c r="AD38" s="45" t="str">
        <f t="shared" si="12"/>
        <v/>
      </c>
      <c r="AE38" s="42"/>
      <c r="AF38" s="41" t="str">
        <f t="shared" si="13"/>
        <v/>
      </c>
      <c r="AG38" s="45" t="str">
        <f>IF('Property Details'!E41="", "", 'Property Details'!E41)</f>
        <v/>
      </c>
      <c r="AH38" s="45" t="str">
        <f t="shared" si="14"/>
        <v/>
      </c>
      <c r="AI38" s="42"/>
      <c r="AJ38" s="41" t="str">
        <f t="shared" si="15"/>
        <v/>
      </c>
      <c r="AK38" s="45" t="str">
        <f>IF('Property Details'!E41="", "", 'Property Details'!E41)</f>
        <v/>
      </c>
      <c r="AL38" s="45" t="str">
        <f t="shared" si="16"/>
        <v/>
      </c>
      <c r="AM38" s="42"/>
      <c r="AN38" s="41" t="str">
        <f t="shared" si="17"/>
        <v/>
      </c>
      <c r="AO38" s="45" t="str">
        <f>IF('Property Details'!E41="", "", 'Property Details'!E41)</f>
        <v/>
      </c>
      <c r="AP38" s="45" t="str">
        <f t="shared" si="18"/>
        <v/>
      </c>
      <c r="AQ38" s="42"/>
      <c r="AR38" s="41" t="str">
        <f t="shared" si="19"/>
        <v/>
      </c>
      <c r="AS38" s="45" t="str">
        <f>IF('Property Details'!E41="", "", 'Property Details'!E41)</f>
        <v/>
      </c>
      <c r="AT38" s="45" t="str">
        <f t="shared" si="20"/>
        <v/>
      </c>
      <c r="AU38" s="42"/>
      <c r="AV38" s="41" t="str">
        <f t="shared" si="21"/>
        <v/>
      </c>
      <c r="AW38" s="45" t="str">
        <f>IF('Property Details'!E41="", "", 'Property Details'!E41)</f>
        <v/>
      </c>
      <c r="AX38" s="45" t="str">
        <f t="shared" si="22"/>
        <v/>
      </c>
      <c r="AY38" s="42"/>
      <c r="AZ38" s="49" t="str">
        <f t="shared" si="23"/>
        <v/>
      </c>
      <c r="BA38" s="51">
        <f t="shared" si="24"/>
        <v>0</v>
      </c>
      <c r="BB38" s="34"/>
    </row>
    <row r="39" spans="1:54" ht="20.100000000000001" customHeight="1" thickTop="1" thickBot="1">
      <c r="A39" s="46"/>
      <c r="B39" s="16">
        <v>35</v>
      </c>
      <c r="C39" s="16">
        <v>35</v>
      </c>
      <c r="D39" s="43"/>
      <c r="E39" s="47" t="str">
        <f>IF('Property Details'!E42="", "", 'Property Details'!E42)</f>
        <v/>
      </c>
      <c r="F39" s="47" t="str">
        <f t="shared" si="0"/>
        <v/>
      </c>
      <c r="G39" s="48"/>
      <c r="H39" s="41" t="str">
        <f t="shared" si="1"/>
        <v/>
      </c>
      <c r="I39" s="45" t="str">
        <f>IF('Property Details'!E42="", "", 'Property Details'!E42)</f>
        <v/>
      </c>
      <c r="J39" s="45" t="str">
        <f t="shared" si="2"/>
        <v/>
      </c>
      <c r="K39" s="42"/>
      <c r="L39" s="41" t="str">
        <f t="shared" si="3"/>
        <v/>
      </c>
      <c r="M39" s="45" t="str">
        <f>IF('Property Details'!E42="", "", 'Property Details'!E42)</f>
        <v/>
      </c>
      <c r="N39" s="45" t="str">
        <f t="shared" si="4"/>
        <v/>
      </c>
      <c r="O39" s="42"/>
      <c r="P39" s="41" t="str">
        <f t="shared" si="5"/>
        <v/>
      </c>
      <c r="Q39" s="45" t="str">
        <f>IF('Property Details'!E42="", "", 'Property Details'!E42)</f>
        <v/>
      </c>
      <c r="R39" s="45" t="str">
        <f t="shared" si="6"/>
        <v/>
      </c>
      <c r="S39" s="42"/>
      <c r="T39" s="41" t="str">
        <f t="shared" si="7"/>
        <v/>
      </c>
      <c r="U39" s="45" t="str">
        <f>IF('Property Details'!E42="", "", 'Property Details'!E42)</f>
        <v/>
      </c>
      <c r="V39" s="45" t="str">
        <f t="shared" si="8"/>
        <v/>
      </c>
      <c r="W39" s="42"/>
      <c r="X39" s="41" t="str">
        <f t="shared" si="9"/>
        <v/>
      </c>
      <c r="Y39" s="45" t="str">
        <f>IF('Property Details'!E42="", "", 'Property Details'!E42)</f>
        <v/>
      </c>
      <c r="Z39" s="45" t="str">
        <f t="shared" si="10"/>
        <v/>
      </c>
      <c r="AA39" s="42"/>
      <c r="AB39" s="41" t="str">
        <f t="shared" si="11"/>
        <v/>
      </c>
      <c r="AC39" s="45" t="str">
        <f>IF('Property Details'!E42="", "", 'Property Details'!E42)</f>
        <v/>
      </c>
      <c r="AD39" s="45" t="str">
        <f t="shared" si="12"/>
        <v/>
      </c>
      <c r="AE39" s="42"/>
      <c r="AF39" s="41" t="str">
        <f t="shared" si="13"/>
        <v/>
      </c>
      <c r="AG39" s="45" t="str">
        <f>IF('Property Details'!E42="", "", 'Property Details'!E42)</f>
        <v/>
      </c>
      <c r="AH39" s="45" t="str">
        <f t="shared" si="14"/>
        <v/>
      </c>
      <c r="AI39" s="42"/>
      <c r="AJ39" s="41" t="str">
        <f t="shared" si="15"/>
        <v/>
      </c>
      <c r="AK39" s="45" t="str">
        <f>IF('Property Details'!E42="", "", 'Property Details'!E42)</f>
        <v/>
      </c>
      <c r="AL39" s="45" t="str">
        <f t="shared" si="16"/>
        <v/>
      </c>
      <c r="AM39" s="42"/>
      <c r="AN39" s="41" t="str">
        <f t="shared" si="17"/>
        <v/>
      </c>
      <c r="AO39" s="45" t="str">
        <f>IF('Property Details'!E42="", "", 'Property Details'!E42)</f>
        <v/>
      </c>
      <c r="AP39" s="45" t="str">
        <f t="shared" si="18"/>
        <v/>
      </c>
      <c r="AQ39" s="42"/>
      <c r="AR39" s="41" t="str">
        <f t="shared" si="19"/>
        <v/>
      </c>
      <c r="AS39" s="45" t="str">
        <f>IF('Property Details'!E42="", "", 'Property Details'!E42)</f>
        <v/>
      </c>
      <c r="AT39" s="45" t="str">
        <f t="shared" si="20"/>
        <v/>
      </c>
      <c r="AU39" s="42"/>
      <c r="AV39" s="41" t="str">
        <f t="shared" si="21"/>
        <v/>
      </c>
      <c r="AW39" s="45" t="str">
        <f>IF('Property Details'!E42="", "", 'Property Details'!E42)</f>
        <v/>
      </c>
      <c r="AX39" s="45" t="str">
        <f t="shared" si="22"/>
        <v/>
      </c>
      <c r="AY39" s="42"/>
      <c r="AZ39" s="49" t="str">
        <f t="shared" si="23"/>
        <v/>
      </c>
      <c r="BA39" s="51">
        <f t="shared" si="24"/>
        <v>0</v>
      </c>
      <c r="BB39" s="34"/>
    </row>
    <row r="40" spans="1:54" ht="20.100000000000001" customHeight="1" thickTop="1" thickBot="1">
      <c r="A40" s="46"/>
      <c r="B40" s="16">
        <v>36</v>
      </c>
      <c r="C40" s="16">
        <v>36</v>
      </c>
      <c r="D40" s="43"/>
      <c r="E40" s="47" t="str">
        <f>IF('Property Details'!E43="", "", 'Property Details'!E43)</f>
        <v/>
      </c>
      <c r="F40" s="47" t="str">
        <f t="shared" si="0"/>
        <v/>
      </c>
      <c r="G40" s="48"/>
      <c r="H40" s="41" t="str">
        <f t="shared" si="1"/>
        <v/>
      </c>
      <c r="I40" s="45" t="str">
        <f>IF('Property Details'!E43="", "", 'Property Details'!E43)</f>
        <v/>
      </c>
      <c r="J40" s="45" t="str">
        <f t="shared" si="2"/>
        <v/>
      </c>
      <c r="K40" s="42"/>
      <c r="L40" s="41" t="str">
        <f t="shared" si="3"/>
        <v/>
      </c>
      <c r="M40" s="45" t="str">
        <f>IF('Property Details'!E43="", "", 'Property Details'!E43)</f>
        <v/>
      </c>
      <c r="N40" s="45" t="str">
        <f t="shared" si="4"/>
        <v/>
      </c>
      <c r="O40" s="42"/>
      <c r="P40" s="41" t="str">
        <f t="shared" si="5"/>
        <v/>
      </c>
      <c r="Q40" s="45" t="str">
        <f>IF('Property Details'!E43="", "", 'Property Details'!E43)</f>
        <v/>
      </c>
      <c r="R40" s="45" t="str">
        <f t="shared" si="6"/>
        <v/>
      </c>
      <c r="S40" s="42"/>
      <c r="T40" s="41" t="str">
        <f t="shared" si="7"/>
        <v/>
      </c>
      <c r="U40" s="45" t="str">
        <f>IF('Property Details'!E43="", "", 'Property Details'!E43)</f>
        <v/>
      </c>
      <c r="V40" s="45" t="str">
        <f t="shared" si="8"/>
        <v/>
      </c>
      <c r="W40" s="42"/>
      <c r="X40" s="41" t="str">
        <f t="shared" si="9"/>
        <v/>
      </c>
      <c r="Y40" s="45" t="str">
        <f>IF('Property Details'!E43="", "", 'Property Details'!E43)</f>
        <v/>
      </c>
      <c r="Z40" s="45" t="str">
        <f t="shared" si="10"/>
        <v/>
      </c>
      <c r="AA40" s="42"/>
      <c r="AB40" s="41" t="str">
        <f t="shared" si="11"/>
        <v/>
      </c>
      <c r="AC40" s="45" t="str">
        <f>IF('Property Details'!E43="", "", 'Property Details'!E43)</f>
        <v/>
      </c>
      <c r="AD40" s="45" t="str">
        <f t="shared" si="12"/>
        <v/>
      </c>
      <c r="AE40" s="42"/>
      <c r="AF40" s="41" t="str">
        <f t="shared" si="13"/>
        <v/>
      </c>
      <c r="AG40" s="45" t="str">
        <f>IF('Property Details'!E43="", "", 'Property Details'!E43)</f>
        <v/>
      </c>
      <c r="AH40" s="45" t="str">
        <f t="shared" si="14"/>
        <v/>
      </c>
      <c r="AI40" s="42"/>
      <c r="AJ40" s="41" t="str">
        <f t="shared" si="15"/>
        <v/>
      </c>
      <c r="AK40" s="45" t="str">
        <f>IF('Property Details'!E43="", "", 'Property Details'!E43)</f>
        <v/>
      </c>
      <c r="AL40" s="45" t="str">
        <f t="shared" si="16"/>
        <v/>
      </c>
      <c r="AM40" s="42"/>
      <c r="AN40" s="41" t="str">
        <f t="shared" si="17"/>
        <v/>
      </c>
      <c r="AO40" s="45" t="str">
        <f>IF('Property Details'!E43="", "", 'Property Details'!E43)</f>
        <v/>
      </c>
      <c r="AP40" s="45" t="str">
        <f t="shared" si="18"/>
        <v/>
      </c>
      <c r="AQ40" s="42"/>
      <c r="AR40" s="41" t="str">
        <f t="shared" si="19"/>
        <v/>
      </c>
      <c r="AS40" s="45" t="str">
        <f>IF('Property Details'!E43="", "", 'Property Details'!E43)</f>
        <v/>
      </c>
      <c r="AT40" s="45" t="str">
        <f t="shared" si="20"/>
        <v/>
      </c>
      <c r="AU40" s="42"/>
      <c r="AV40" s="41" t="str">
        <f t="shared" si="21"/>
        <v/>
      </c>
      <c r="AW40" s="45" t="str">
        <f>IF('Property Details'!E43="", "", 'Property Details'!E43)</f>
        <v/>
      </c>
      <c r="AX40" s="45" t="str">
        <f t="shared" si="22"/>
        <v/>
      </c>
      <c r="AY40" s="42"/>
      <c r="AZ40" s="49" t="str">
        <f t="shared" si="23"/>
        <v/>
      </c>
      <c r="BA40" s="51">
        <f t="shared" si="24"/>
        <v>0</v>
      </c>
      <c r="BB40" s="34"/>
    </row>
    <row r="41" spans="1:54" ht="20.100000000000001" customHeight="1" thickTop="1" thickBot="1">
      <c r="A41" s="46"/>
      <c r="B41" s="16">
        <v>37</v>
      </c>
      <c r="C41" s="16">
        <v>37</v>
      </c>
      <c r="D41" s="43"/>
      <c r="E41" s="47" t="str">
        <f>IF('Property Details'!E44="", "", 'Property Details'!E44)</f>
        <v/>
      </c>
      <c r="F41" s="47" t="str">
        <f t="shared" si="0"/>
        <v/>
      </c>
      <c r="G41" s="48"/>
      <c r="H41" s="41" t="str">
        <f t="shared" si="1"/>
        <v/>
      </c>
      <c r="I41" s="45" t="str">
        <f>IF('Property Details'!E44="", "", 'Property Details'!E44)</f>
        <v/>
      </c>
      <c r="J41" s="45" t="str">
        <f t="shared" si="2"/>
        <v/>
      </c>
      <c r="K41" s="42"/>
      <c r="L41" s="41" t="str">
        <f t="shared" si="3"/>
        <v/>
      </c>
      <c r="M41" s="45" t="str">
        <f>IF('Property Details'!E44="", "", 'Property Details'!E44)</f>
        <v/>
      </c>
      <c r="N41" s="45" t="str">
        <f t="shared" si="4"/>
        <v/>
      </c>
      <c r="O41" s="42"/>
      <c r="P41" s="41" t="str">
        <f t="shared" si="5"/>
        <v/>
      </c>
      <c r="Q41" s="45" t="str">
        <f>IF('Property Details'!E44="", "", 'Property Details'!E44)</f>
        <v/>
      </c>
      <c r="R41" s="45" t="str">
        <f t="shared" si="6"/>
        <v/>
      </c>
      <c r="S41" s="42"/>
      <c r="T41" s="41" t="str">
        <f t="shared" si="7"/>
        <v/>
      </c>
      <c r="U41" s="45" t="str">
        <f>IF('Property Details'!E44="", "", 'Property Details'!E44)</f>
        <v/>
      </c>
      <c r="V41" s="45" t="str">
        <f t="shared" si="8"/>
        <v/>
      </c>
      <c r="W41" s="42"/>
      <c r="X41" s="41" t="str">
        <f t="shared" si="9"/>
        <v/>
      </c>
      <c r="Y41" s="45" t="str">
        <f>IF('Property Details'!E44="", "", 'Property Details'!E44)</f>
        <v/>
      </c>
      <c r="Z41" s="45" t="str">
        <f t="shared" si="10"/>
        <v/>
      </c>
      <c r="AA41" s="42"/>
      <c r="AB41" s="41" t="str">
        <f t="shared" si="11"/>
        <v/>
      </c>
      <c r="AC41" s="45" t="str">
        <f>IF('Property Details'!E44="", "", 'Property Details'!E44)</f>
        <v/>
      </c>
      <c r="AD41" s="45" t="str">
        <f t="shared" si="12"/>
        <v/>
      </c>
      <c r="AE41" s="42"/>
      <c r="AF41" s="41" t="str">
        <f t="shared" si="13"/>
        <v/>
      </c>
      <c r="AG41" s="45" t="str">
        <f>IF('Property Details'!E44="", "", 'Property Details'!E44)</f>
        <v/>
      </c>
      <c r="AH41" s="45" t="str">
        <f t="shared" si="14"/>
        <v/>
      </c>
      <c r="AI41" s="42"/>
      <c r="AJ41" s="41" t="str">
        <f t="shared" si="15"/>
        <v/>
      </c>
      <c r="AK41" s="45" t="str">
        <f>IF('Property Details'!E44="", "", 'Property Details'!E44)</f>
        <v/>
      </c>
      <c r="AL41" s="45" t="str">
        <f t="shared" si="16"/>
        <v/>
      </c>
      <c r="AM41" s="42"/>
      <c r="AN41" s="41" t="str">
        <f t="shared" si="17"/>
        <v/>
      </c>
      <c r="AO41" s="45" t="str">
        <f>IF('Property Details'!E44="", "", 'Property Details'!E44)</f>
        <v/>
      </c>
      <c r="AP41" s="45" t="str">
        <f t="shared" si="18"/>
        <v/>
      </c>
      <c r="AQ41" s="42"/>
      <c r="AR41" s="41" t="str">
        <f t="shared" si="19"/>
        <v/>
      </c>
      <c r="AS41" s="45" t="str">
        <f>IF('Property Details'!E44="", "", 'Property Details'!E44)</f>
        <v/>
      </c>
      <c r="AT41" s="45" t="str">
        <f t="shared" si="20"/>
        <v/>
      </c>
      <c r="AU41" s="42"/>
      <c r="AV41" s="41" t="str">
        <f t="shared" si="21"/>
        <v/>
      </c>
      <c r="AW41" s="45" t="str">
        <f>IF('Property Details'!E44="", "", 'Property Details'!E44)</f>
        <v/>
      </c>
      <c r="AX41" s="45" t="str">
        <f t="shared" si="22"/>
        <v/>
      </c>
      <c r="AY41" s="42"/>
      <c r="AZ41" s="49" t="str">
        <f t="shared" si="23"/>
        <v/>
      </c>
      <c r="BA41" s="51">
        <f t="shared" si="24"/>
        <v>0</v>
      </c>
      <c r="BB41" s="34"/>
    </row>
    <row r="42" spans="1:54" ht="20.100000000000001" customHeight="1" thickTop="1" thickBot="1">
      <c r="A42" s="46"/>
      <c r="B42" s="16">
        <v>38</v>
      </c>
      <c r="C42" s="16">
        <v>38</v>
      </c>
      <c r="D42" s="43"/>
      <c r="E42" s="47" t="str">
        <f>IF('Property Details'!E45="", "", 'Property Details'!E45)</f>
        <v/>
      </c>
      <c r="F42" s="47" t="str">
        <f t="shared" si="0"/>
        <v/>
      </c>
      <c r="G42" s="48"/>
      <c r="H42" s="41" t="str">
        <f t="shared" si="1"/>
        <v/>
      </c>
      <c r="I42" s="45" t="str">
        <f>IF('Property Details'!E45="", "", 'Property Details'!E45)</f>
        <v/>
      </c>
      <c r="J42" s="45" t="str">
        <f t="shared" si="2"/>
        <v/>
      </c>
      <c r="K42" s="42"/>
      <c r="L42" s="41" t="str">
        <f t="shared" si="3"/>
        <v/>
      </c>
      <c r="M42" s="45" t="str">
        <f>IF('Property Details'!E45="", "", 'Property Details'!E45)</f>
        <v/>
      </c>
      <c r="N42" s="45" t="str">
        <f t="shared" si="4"/>
        <v/>
      </c>
      <c r="O42" s="42"/>
      <c r="P42" s="41" t="str">
        <f t="shared" si="5"/>
        <v/>
      </c>
      <c r="Q42" s="45" t="str">
        <f>IF('Property Details'!E45="", "", 'Property Details'!E45)</f>
        <v/>
      </c>
      <c r="R42" s="45" t="str">
        <f t="shared" si="6"/>
        <v/>
      </c>
      <c r="S42" s="42"/>
      <c r="T42" s="41" t="str">
        <f t="shared" si="7"/>
        <v/>
      </c>
      <c r="U42" s="45" t="str">
        <f>IF('Property Details'!E45="", "", 'Property Details'!E45)</f>
        <v/>
      </c>
      <c r="V42" s="45" t="str">
        <f t="shared" si="8"/>
        <v/>
      </c>
      <c r="W42" s="42"/>
      <c r="X42" s="41" t="str">
        <f t="shared" si="9"/>
        <v/>
      </c>
      <c r="Y42" s="45" t="str">
        <f>IF('Property Details'!E45="", "", 'Property Details'!E45)</f>
        <v/>
      </c>
      <c r="Z42" s="45" t="str">
        <f t="shared" si="10"/>
        <v/>
      </c>
      <c r="AA42" s="42"/>
      <c r="AB42" s="41" t="str">
        <f t="shared" si="11"/>
        <v/>
      </c>
      <c r="AC42" s="45" t="str">
        <f>IF('Property Details'!E45="", "", 'Property Details'!E45)</f>
        <v/>
      </c>
      <c r="AD42" s="45" t="str">
        <f t="shared" si="12"/>
        <v/>
      </c>
      <c r="AE42" s="42"/>
      <c r="AF42" s="41" t="str">
        <f t="shared" si="13"/>
        <v/>
      </c>
      <c r="AG42" s="45" t="str">
        <f>IF('Property Details'!E45="", "", 'Property Details'!E45)</f>
        <v/>
      </c>
      <c r="AH42" s="45" t="str">
        <f t="shared" si="14"/>
        <v/>
      </c>
      <c r="AI42" s="42"/>
      <c r="AJ42" s="41" t="str">
        <f t="shared" si="15"/>
        <v/>
      </c>
      <c r="AK42" s="45" t="str">
        <f>IF('Property Details'!E45="", "", 'Property Details'!E45)</f>
        <v/>
      </c>
      <c r="AL42" s="45" t="str">
        <f t="shared" si="16"/>
        <v/>
      </c>
      <c r="AM42" s="42"/>
      <c r="AN42" s="41" t="str">
        <f t="shared" si="17"/>
        <v/>
      </c>
      <c r="AO42" s="45" t="str">
        <f>IF('Property Details'!E45="", "", 'Property Details'!E45)</f>
        <v/>
      </c>
      <c r="AP42" s="45" t="str">
        <f t="shared" si="18"/>
        <v/>
      </c>
      <c r="AQ42" s="42"/>
      <c r="AR42" s="41" t="str">
        <f t="shared" si="19"/>
        <v/>
      </c>
      <c r="AS42" s="45" t="str">
        <f>IF('Property Details'!E45="", "", 'Property Details'!E45)</f>
        <v/>
      </c>
      <c r="AT42" s="45" t="str">
        <f t="shared" si="20"/>
        <v/>
      </c>
      <c r="AU42" s="42"/>
      <c r="AV42" s="41" t="str">
        <f t="shared" si="21"/>
        <v/>
      </c>
      <c r="AW42" s="45" t="str">
        <f>IF('Property Details'!E45="", "", 'Property Details'!E45)</f>
        <v/>
      </c>
      <c r="AX42" s="45" t="str">
        <f t="shared" si="22"/>
        <v/>
      </c>
      <c r="AY42" s="42"/>
      <c r="AZ42" s="49" t="str">
        <f t="shared" si="23"/>
        <v/>
      </c>
      <c r="BA42" s="51">
        <f t="shared" si="24"/>
        <v>0</v>
      </c>
      <c r="BB42" s="34"/>
    </row>
    <row r="43" spans="1:54" ht="20.100000000000001" customHeight="1" thickTop="1" thickBot="1">
      <c r="A43" s="46"/>
      <c r="B43" s="16">
        <v>39</v>
      </c>
      <c r="C43" s="16">
        <v>39</v>
      </c>
      <c r="D43" s="43"/>
      <c r="E43" s="47" t="str">
        <f>IF('Property Details'!E46="", "", 'Property Details'!E46)</f>
        <v/>
      </c>
      <c r="F43" s="47" t="str">
        <f t="shared" si="0"/>
        <v/>
      </c>
      <c r="G43" s="48"/>
      <c r="H43" s="41" t="str">
        <f t="shared" si="1"/>
        <v/>
      </c>
      <c r="I43" s="45" t="str">
        <f>IF('Property Details'!E46="", "", 'Property Details'!E46)</f>
        <v/>
      </c>
      <c r="J43" s="45" t="str">
        <f t="shared" si="2"/>
        <v/>
      </c>
      <c r="K43" s="42"/>
      <c r="L43" s="41" t="str">
        <f t="shared" si="3"/>
        <v/>
      </c>
      <c r="M43" s="45" t="str">
        <f>IF('Property Details'!E46="", "", 'Property Details'!E46)</f>
        <v/>
      </c>
      <c r="N43" s="45" t="str">
        <f t="shared" si="4"/>
        <v/>
      </c>
      <c r="O43" s="42"/>
      <c r="P43" s="41" t="str">
        <f t="shared" si="5"/>
        <v/>
      </c>
      <c r="Q43" s="45" t="str">
        <f>IF('Property Details'!E46="", "", 'Property Details'!E46)</f>
        <v/>
      </c>
      <c r="R43" s="45" t="str">
        <f t="shared" si="6"/>
        <v/>
      </c>
      <c r="S43" s="42"/>
      <c r="T43" s="41" t="str">
        <f t="shared" si="7"/>
        <v/>
      </c>
      <c r="U43" s="45" t="str">
        <f>IF('Property Details'!E46="", "", 'Property Details'!E46)</f>
        <v/>
      </c>
      <c r="V43" s="45" t="str">
        <f t="shared" si="8"/>
        <v/>
      </c>
      <c r="W43" s="42"/>
      <c r="X43" s="41" t="str">
        <f t="shared" si="9"/>
        <v/>
      </c>
      <c r="Y43" s="45" t="str">
        <f>IF('Property Details'!E46="", "", 'Property Details'!E46)</f>
        <v/>
      </c>
      <c r="Z43" s="45" t="str">
        <f t="shared" si="10"/>
        <v/>
      </c>
      <c r="AA43" s="42"/>
      <c r="AB43" s="41" t="str">
        <f t="shared" si="11"/>
        <v/>
      </c>
      <c r="AC43" s="45" t="str">
        <f>IF('Property Details'!E46="", "", 'Property Details'!E46)</f>
        <v/>
      </c>
      <c r="AD43" s="45" t="str">
        <f t="shared" si="12"/>
        <v/>
      </c>
      <c r="AE43" s="42"/>
      <c r="AF43" s="41" t="str">
        <f t="shared" si="13"/>
        <v/>
      </c>
      <c r="AG43" s="45" t="str">
        <f>IF('Property Details'!E46="", "", 'Property Details'!E46)</f>
        <v/>
      </c>
      <c r="AH43" s="45" t="str">
        <f t="shared" si="14"/>
        <v/>
      </c>
      <c r="AI43" s="42"/>
      <c r="AJ43" s="41" t="str">
        <f t="shared" si="15"/>
        <v/>
      </c>
      <c r="AK43" s="45" t="str">
        <f>IF('Property Details'!E46="", "", 'Property Details'!E46)</f>
        <v/>
      </c>
      <c r="AL43" s="45" t="str">
        <f t="shared" si="16"/>
        <v/>
      </c>
      <c r="AM43" s="42"/>
      <c r="AN43" s="41" t="str">
        <f t="shared" si="17"/>
        <v/>
      </c>
      <c r="AO43" s="45" t="str">
        <f>IF('Property Details'!E46="", "", 'Property Details'!E46)</f>
        <v/>
      </c>
      <c r="AP43" s="45" t="str">
        <f t="shared" si="18"/>
        <v/>
      </c>
      <c r="AQ43" s="42"/>
      <c r="AR43" s="41" t="str">
        <f t="shared" si="19"/>
        <v/>
      </c>
      <c r="AS43" s="45" t="str">
        <f>IF('Property Details'!E46="", "", 'Property Details'!E46)</f>
        <v/>
      </c>
      <c r="AT43" s="45" t="str">
        <f t="shared" si="20"/>
        <v/>
      </c>
      <c r="AU43" s="42"/>
      <c r="AV43" s="41" t="str">
        <f t="shared" si="21"/>
        <v/>
      </c>
      <c r="AW43" s="45" t="str">
        <f>IF('Property Details'!E46="", "", 'Property Details'!E46)</f>
        <v/>
      </c>
      <c r="AX43" s="45" t="str">
        <f t="shared" si="22"/>
        <v/>
      </c>
      <c r="AY43" s="42"/>
      <c r="AZ43" s="49" t="str">
        <f t="shared" si="23"/>
        <v/>
      </c>
      <c r="BA43" s="51">
        <f t="shared" si="24"/>
        <v>0</v>
      </c>
      <c r="BB43" s="34"/>
    </row>
    <row r="44" spans="1:54" ht="20.100000000000001" customHeight="1" thickTop="1" thickBot="1">
      <c r="A44" s="46"/>
      <c r="B44" s="16">
        <v>40</v>
      </c>
      <c r="C44" s="16">
        <v>40</v>
      </c>
      <c r="D44" s="43"/>
      <c r="E44" s="47" t="str">
        <f>IF('Property Details'!E47="", "", 'Property Details'!E47)</f>
        <v/>
      </c>
      <c r="F44" s="47" t="str">
        <f t="shared" si="0"/>
        <v/>
      </c>
      <c r="G44" s="48"/>
      <c r="H44" s="41" t="str">
        <f t="shared" si="1"/>
        <v/>
      </c>
      <c r="I44" s="45" t="str">
        <f>IF('Property Details'!E47="", "", 'Property Details'!E47)</f>
        <v/>
      </c>
      <c r="J44" s="45" t="str">
        <f t="shared" si="2"/>
        <v/>
      </c>
      <c r="K44" s="42"/>
      <c r="L44" s="41" t="str">
        <f t="shared" si="3"/>
        <v/>
      </c>
      <c r="M44" s="45" t="str">
        <f>IF('Property Details'!E47="", "", 'Property Details'!E47)</f>
        <v/>
      </c>
      <c r="N44" s="45" t="str">
        <f t="shared" si="4"/>
        <v/>
      </c>
      <c r="O44" s="42"/>
      <c r="P44" s="41" t="str">
        <f t="shared" si="5"/>
        <v/>
      </c>
      <c r="Q44" s="45" t="str">
        <f>IF('Property Details'!E47="", "", 'Property Details'!E47)</f>
        <v/>
      </c>
      <c r="R44" s="45" t="str">
        <f t="shared" si="6"/>
        <v/>
      </c>
      <c r="S44" s="42"/>
      <c r="T44" s="41" t="str">
        <f t="shared" si="7"/>
        <v/>
      </c>
      <c r="U44" s="45" t="str">
        <f>IF('Property Details'!E47="", "", 'Property Details'!E47)</f>
        <v/>
      </c>
      <c r="V44" s="45" t="str">
        <f t="shared" si="8"/>
        <v/>
      </c>
      <c r="W44" s="42"/>
      <c r="X44" s="41" t="str">
        <f t="shared" si="9"/>
        <v/>
      </c>
      <c r="Y44" s="45" t="str">
        <f>IF('Property Details'!E47="", "", 'Property Details'!E47)</f>
        <v/>
      </c>
      <c r="Z44" s="45" t="str">
        <f t="shared" si="10"/>
        <v/>
      </c>
      <c r="AA44" s="42"/>
      <c r="AB44" s="41" t="str">
        <f t="shared" si="11"/>
        <v/>
      </c>
      <c r="AC44" s="45" t="str">
        <f>IF('Property Details'!E47="", "", 'Property Details'!E47)</f>
        <v/>
      </c>
      <c r="AD44" s="45" t="str">
        <f t="shared" si="12"/>
        <v/>
      </c>
      <c r="AE44" s="42"/>
      <c r="AF44" s="41" t="str">
        <f t="shared" si="13"/>
        <v/>
      </c>
      <c r="AG44" s="45" t="str">
        <f>IF('Property Details'!E47="", "", 'Property Details'!E47)</f>
        <v/>
      </c>
      <c r="AH44" s="45" t="str">
        <f t="shared" si="14"/>
        <v/>
      </c>
      <c r="AI44" s="42"/>
      <c r="AJ44" s="41" t="str">
        <f t="shared" si="15"/>
        <v/>
      </c>
      <c r="AK44" s="45" t="str">
        <f>IF('Property Details'!E47="", "", 'Property Details'!E47)</f>
        <v/>
      </c>
      <c r="AL44" s="45" t="str">
        <f t="shared" si="16"/>
        <v/>
      </c>
      <c r="AM44" s="42"/>
      <c r="AN44" s="41" t="str">
        <f t="shared" si="17"/>
        <v/>
      </c>
      <c r="AO44" s="45" t="str">
        <f>IF('Property Details'!E47="", "", 'Property Details'!E47)</f>
        <v/>
      </c>
      <c r="AP44" s="45" t="str">
        <f t="shared" si="18"/>
        <v/>
      </c>
      <c r="AQ44" s="42"/>
      <c r="AR44" s="41" t="str">
        <f t="shared" si="19"/>
        <v/>
      </c>
      <c r="AS44" s="45" t="str">
        <f>IF('Property Details'!E47="", "", 'Property Details'!E47)</f>
        <v/>
      </c>
      <c r="AT44" s="45" t="str">
        <f t="shared" si="20"/>
        <v/>
      </c>
      <c r="AU44" s="42"/>
      <c r="AV44" s="41" t="str">
        <f t="shared" si="21"/>
        <v/>
      </c>
      <c r="AW44" s="45" t="str">
        <f>IF('Property Details'!E47="", "", 'Property Details'!E47)</f>
        <v/>
      </c>
      <c r="AX44" s="45" t="str">
        <f t="shared" si="22"/>
        <v/>
      </c>
      <c r="AY44" s="42"/>
      <c r="AZ44" s="49" t="str">
        <f t="shared" si="23"/>
        <v/>
      </c>
      <c r="BA44" s="51">
        <f t="shared" si="24"/>
        <v>0</v>
      </c>
      <c r="BB44" s="34"/>
    </row>
    <row r="45" spans="1:54" ht="20.100000000000001" customHeight="1" thickTop="1" thickBot="1">
      <c r="A45" s="46"/>
      <c r="B45" s="16">
        <v>41</v>
      </c>
      <c r="C45" s="16">
        <v>41</v>
      </c>
      <c r="D45" s="43"/>
      <c r="E45" s="47" t="str">
        <f>IF('Property Details'!E48="", "", 'Property Details'!E48)</f>
        <v/>
      </c>
      <c r="F45" s="47" t="str">
        <f t="shared" si="0"/>
        <v/>
      </c>
      <c r="G45" s="48"/>
      <c r="H45" s="41" t="str">
        <f t="shared" si="1"/>
        <v/>
      </c>
      <c r="I45" s="45" t="str">
        <f>IF('Property Details'!E48="", "", 'Property Details'!E48)</f>
        <v/>
      </c>
      <c r="J45" s="45" t="str">
        <f t="shared" si="2"/>
        <v/>
      </c>
      <c r="K45" s="42"/>
      <c r="L45" s="41" t="str">
        <f t="shared" si="3"/>
        <v/>
      </c>
      <c r="M45" s="45" t="str">
        <f>IF('Property Details'!E48="", "", 'Property Details'!E48)</f>
        <v/>
      </c>
      <c r="N45" s="45" t="str">
        <f t="shared" si="4"/>
        <v/>
      </c>
      <c r="O45" s="42"/>
      <c r="P45" s="41" t="str">
        <f t="shared" si="5"/>
        <v/>
      </c>
      <c r="Q45" s="45" t="str">
        <f>IF('Property Details'!E48="", "", 'Property Details'!E48)</f>
        <v/>
      </c>
      <c r="R45" s="45" t="str">
        <f t="shared" si="6"/>
        <v/>
      </c>
      <c r="S45" s="42"/>
      <c r="T45" s="41" t="str">
        <f t="shared" si="7"/>
        <v/>
      </c>
      <c r="U45" s="45" t="str">
        <f>IF('Property Details'!E48="", "", 'Property Details'!E48)</f>
        <v/>
      </c>
      <c r="V45" s="45" t="str">
        <f t="shared" si="8"/>
        <v/>
      </c>
      <c r="W45" s="42"/>
      <c r="X45" s="41" t="str">
        <f t="shared" si="9"/>
        <v/>
      </c>
      <c r="Y45" s="45" t="str">
        <f>IF('Property Details'!E48="", "", 'Property Details'!E48)</f>
        <v/>
      </c>
      <c r="Z45" s="45" t="str">
        <f t="shared" si="10"/>
        <v/>
      </c>
      <c r="AA45" s="42"/>
      <c r="AB45" s="41" t="str">
        <f t="shared" si="11"/>
        <v/>
      </c>
      <c r="AC45" s="45" t="str">
        <f>IF('Property Details'!E48="", "", 'Property Details'!E48)</f>
        <v/>
      </c>
      <c r="AD45" s="45" t="str">
        <f t="shared" si="12"/>
        <v/>
      </c>
      <c r="AE45" s="42"/>
      <c r="AF45" s="41" t="str">
        <f t="shared" si="13"/>
        <v/>
      </c>
      <c r="AG45" s="45" t="str">
        <f>IF('Property Details'!E48="", "", 'Property Details'!E48)</f>
        <v/>
      </c>
      <c r="AH45" s="45" t="str">
        <f t="shared" si="14"/>
        <v/>
      </c>
      <c r="AI45" s="42"/>
      <c r="AJ45" s="41" t="str">
        <f t="shared" si="15"/>
        <v/>
      </c>
      <c r="AK45" s="45" t="str">
        <f>IF('Property Details'!E48="", "", 'Property Details'!E48)</f>
        <v/>
      </c>
      <c r="AL45" s="45" t="str">
        <f t="shared" si="16"/>
        <v/>
      </c>
      <c r="AM45" s="42"/>
      <c r="AN45" s="41" t="str">
        <f t="shared" si="17"/>
        <v/>
      </c>
      <c r="AO45" s="45" t="str">
        <f>IF('Property Details'!E48="", "", 'Property Details'!E48)</f>
        <v/>
      </c>
      <c r="AP45" s="45" t="str">
        <f t="shared" si="18"/>
        <v/>
      </c>
      <c r="AQ45" s="42"/>
      <c r="AR45" s="41" t="str">
        <f t="shared" si="19"/>
        <v/>
      </c>
      <c r="AS45" s="45" t="str">
        <f>IF('Property Details'!E48="", "", 'Property Details'!E48)</f>
        <v/>
      </c>
      <c r="AT45" s="45" t="str">
        <f t="shared" si="20"/>
        <v/>
      </c>
      <c r="AU45" s="42"/>
      <c r="AV45" s="41" t="str">
        <f t="shared" si="21"/>
        <v/>
      </c>
      <c r="AW45" s="45" t="str">
        <f>IF('Property Details'!E48="", "", 'Property Details'!E48)</f>
        <v/>
      </c>
      <c r="AX45" s="45" t="str">
        <f t="shared" si="22"/>
        <v/>
      </c>
      <c r="AY45" s="42"/>
      <c r="AZ45" s="49" t="str">
        <f t="shared" si="23"/>
        <v/>
      </c>
      <c r="BA45" s="51">
        <f t="shared" si="24"/>
        <v>0</v>
      </c>
      <c r="BB45" s="34"/>
    </row>
    <row r="46" spans="1:54" ht="20.100000000000001" customHeight="1" thickTop="1" thickBot="1">
      <c r="A46" s="46"/>
      <c r="B46" s="16">
        <v>42</v>
      </c>
      <c r="C46" s="16">
        <v>42</v>
      </c>
      <c r="D46" s="43"/>
      <c r="E46" s="47" t="str">
        <f>IF('Property Details'!E49="", "", 'Property Details'!E49)</f>
        <v/>
      </c>
      <c r="F46" s="47" t="str">
        <f t="shared" si="0"/>
        <v/>
      </c>
      <c r="G46" s="48"/>
      <c r="H46" s="41" t="str">
        <f t="shared" si="1"/>
        <v/>
      </c>
      <c r="I46" s="45" t="str">
        <f>IF('Property Details'!E49="", "", 'Property Details'!E49)</f>
        <v/>
      </c>
      <c r="J46" s="45" t="str">
        <f t="shared" si="2"/>
        <v/>
      </c>
      <c r="K46" s="42"/>
      <c r="L46" s="41" t="str">
        <f t="shared" si="3"/>
        <v/>
      </c>
      <c r="M46" s="45" t="str">
        <f>IF('Property Details'!E49="", "", 'Property Details'!E49)</f>
        <v/>
      </c>
      <c r="N46" s="45" t="str">
        <f t="shared" si="4"/>
        <v/>
      </c>
      <c r="O46" s="42"/>
      <c r="P46" s="41" t="str">
        <f t="shared" si="5"/>
        <v/>
      </c>
      <c r="Q46" s="45" t="str">
        <f>IF('Property Details'!E49="", "", 'Property Details'!E49)</f>
        <v/>
      </c>
      <c r="R46" s="45" t="str">
        <f t="shared" si="6"/>
        <v/>
      </c>
      <c r="S46" s="42"/>
      <c r="T46" s="41" t="str">
        <f t="shared" si="7"/>
        <v/>
      </c>
      <c r="U46" s="45" t="str">
        <f>IF('Property Details'!E49="", "", 'Property Details'!E49)</f>
        <v/>
      </c>
      <c r="V46" s="45" t="str">
        <f t="shared" si="8"/>
        <v/>
      </c>
      <c r="W46" s="42"/>
      <c r="X46" s="41" t="str">
        <f t="shared" si="9"/>
        <v/>
      </c>
      <c r="Y46" s="45" t="str">
        <f>IF('Property Details'!E49="", "", 'Property Details'!E49)</f>
        <v/>
      </c>
      <c r="Z46" s="45" t="str">
        <f t="shared" si="10"/>
        <v/>
      </c>
      <c r="AA46" s="42"/>
      <c r="AB46" s="41" t="str">
        <f t="shared" si="11"/>
        <v/>
      </c>
      <c r="AC46" s="45" t="str">
        <f>IF('Property Details'!E49="", "", 'Property Details'!E49)</f>
        <v/>
      </c>
      <c r="AD46" s="45" t="str">
        <f t="shared" si="12"/>
        <v/>
      </c>
      <c r="AE46" s="42"/>
      <c r="AF46" s="41" t="str">
        <f t="shared" si="13"/>
        <v/>
      </c>
      <c r="AG46" s="45" t="str">
        <f>IF('Property Details'!E49="", "", 'Property Details'!E49)</f>
        <v/>
      </c>
      <c r="AH46" s="45" t="str">
        <f t="shared" si="14"/>
        <v/>
      </c>
      <c r="AI46" s="42"/>
      <c r="AJ46" s="41" t="str">
        <f t="shared" si="15"/>
        <v/>
      </c>
      <c r="AK46" s="45" t="str">
        <f>IF('Property Details'!E49="", "", 'Property Details'!E49)</f>
        <v/>
      </c>
      <c r="AL46" s="45" t="str">
        <f t="shared" si="16"/>
        <v/>
      </c>
      <c r="AM46" s="42"/>
      <c r="AN46" s="41" t="str">
        <f t="shared" si="17"/>
        <v/>
      </c>
      <c r="AO46" s="45" t="str">
        <f>IF('Property Details'!E49="", "", 'Property Details'!E49)</f>
        <v/>
      </c>
      <c r="AP46" s="45" t="str">
        <f t="shared" si="18"/>
        <v/>
      </c>
      <c r="AQ46" s="42"/>
      <c r="AR46" s="41" t="str">
        <f t="shared" si="19"/>
        <v/>
      </c>
      <c r="AS46" s="45" t="str">
        <f>IF('Property Details'!E49="", "", 'Property Details'!E49)</f>
        <v/>
      </c>
      <c r="AT46" s="45" t="str">
        <f t="shared" si="20"/>
        <v/>
      </c>
      <c r="AU46" s="42"/>
      <c r="AV46" s="41" t="str">
        <f t="shared" si="21"/>
        <v/>
      </c>
      <c r="AW46" s="45" t="str">
        <f>IF('Property Details'!E49="", "", 'Property Details'!E49)</f>
        <v/>
      </c>
      <c r="AX46" s="45" t="str">
        <f t="shared" si="22"/>
        <v/>
      </c>
      <c r="AY46" s="42"/>
      <c r="AZ46" s="49" t="str">
        <f t="shared" si="23"/>
        <v/>
      </c>
      <c r="BA46" s="51">
        <f t="shared" si="24"/>
        <v>0</v>
      </c>
      <c r="BB46" s="34"/>
    </row>
    <row r="47" spans="1:54" ht="20.100000000000001" customHeight="1" thickTop="1" thickBot="1">
      <c r="A47" s="46"/>
      <c r="B47" s="16">
        <v>43</v>
      </c>
      <c r="C47" s="16">
        <v>43</v>
      </c>
      <c r="D47" s="43"/>
      <c r="E47" s="47" t="str">
        <f>IF('Property Details'!E50="", "", 'Property Details'!E50)</f>
        <v/>
      </c>
      <c r="F47" s="47" t="str">
        <f t="shared" si="0"/>
        <v/>
      </c>
      <c r="G47" s="48"/>
      <c r="H47" s="41" t="str">
        <f t="shared" si="1"/>
        <v/>
      </c>
      <c r="I47" s="45" t="str">
        <f>IF('Property Details'!E50="", "", 'Property Details'!E50)</f>
        <v/>
      </c>
      <c r="J47" s="45" t="str">
        <f t="shared" si="2"/>
        <v/>
      </c>
      <c r="K47" s="42"/>
      <c r="L47" s="41" t="str">
        <f t="shared" si="3"/>
        <v/>
      </c>
      <c r="M47" s="45" t="str">
        <f>IF('Property Details'!E50="", "", 'Property Details'!E50)</f>
        <v/>
      </c>
      <c r="N47" s="45" t="str">
        <f t="shared" si="4"/>
        <v/>
      </c>
      <c r="O47" s="42"/>
      <c r="P47" s="41" t="str">
        <f t="shared" si="5"/>
        <v/>
      </c>
      <c r="Q47" s="45" t="str">
        <f>IF('Property Details'!E50="", "", 'Property Details'!E50)</f>
        <v/>
      </c>
      <c r="R47" s="45" t="str">
        <f t="shared" si="6"/>
        <v/>
      </c>
      <c r="S47" s="42"/>
      <c r="T47" s="41" t="str">
        <f t="shared" si="7"/>
        <v/>
      </c>
      <c r="U47" s="45" t="str">
        <f>IF('Property Details'!E50="", "", 'Property Details'!E50)</f>
        <v/>
      </c>
      <c r="V47" s="45" t="str">
        <f t="shared" si="8"/>
        <v/>
      </c>
      <c r="W47" s="42"/>
      <c r="X47" s="41" t="str">
        <f t="shared" si="9"/>
        <v/>
      </c>
      <c r="Y47" s="45" t="str">
        <f>IF('Property Details'!E50="", "", 'Property Details'!E50)</f>
        <v/>
      </c>
      <c r="Z47" s="45" t="str">
        <f t="shared" si="10"/>
        <v/>
      </c>
      <c r="AA47" s="42"/>
      <c r="AB47" s="41" t="str">
        <f t="shared" si="11"/>
        <v/>
      </c>
      <c r="AC47" s="45" t="str">
        <f>IF('Property Details'!E50="", "", 'Property Details'!E50)</f>
        <v/>
      </c>
      <c r="AD47" s="45" t="str">
        <f t="shared" si="12"/>
        <v/>
      </c>
      <c r="AE47" s="42"/>
      <c r="AF47" s="41" t="str">
        <f t="shared" si="13"/>
        <v/>
      </c>
      <c r="AG47" s="45" t="str">
        <f>IF('Property Details'!E50="", "", 'Property Details'!E50)</f>
        <v/>
      </c>
      <c r="AH47" s="45" t="str">
        <f t="shared" si="14"/>
        <v/>
      </c>
      <c r="AI47" s="42"/>
      <c r="AJ47" s="41" t="str">
        <f t="shared" si="15"/>
        <v/>
      </c>
      <c r="AK47" s="45" t="str">
        <f>IF('Property Details'!E50="", "", 'Property Details'!E50)</f>
        <v/>
      </c>
      <c r="AL47" s="45" t="str">
        <f t="shared" si="16"/>
        <v/>
      </c>
      <c r="AM47" s="42"/>
      <c r="AN47" s="41" t="str">
        <f t="shared" si="17"/>
        <v/>
      </c>
      <c r="AO47" s="45" t="str">
        <f>IF('Property Details'!E50="", "", 'Property Details'!E50)</f>
        <v/>
      </c>
      <c r="AP47" s="45" t="str">
        <f t="shared" si="18"/>
        <v/>
      </c>
      <c r="AQ47" s="42"/>
      <c r="AR47" s="41" t="str">
        <f t="shared" si="19"/>
        <v/>
      </c>
      <c r="AS47" s="45" t="str">
        <f>IF('Property Details'!E50="", "", 'Property Details'!E50)</f>
        <v/>
      </c>
      <c r="AT47" s="45" t="str">
        <f t="shared" si="20"/>
        <v/>
      </c>
      <c r="AU47" s="42"/>
      <c r="AV47" s="41" t="str">
        <f t="shared" si="21"/>
        <v/>
      </c>
      <c r="AW47" s="45" t="str">
        <f>IF('Property Details'!E50="", "", 'Property Details'!E50)</f>
        <v/>
      </c>
      <c r="AX47" s="45" t="str">
        <f t="shared" si="22"/>
        <v/>
      </c>
      <c r="AY47" s="42"/>
      <c r="AZ47" s="49" t="str">
        <f t="shared" si="23"/>
        <v/>
      </c>
      <c r="BA47" s="51">
        <f t="shared" si="24"/>
        <v>0</v>
      </c>
      <c r="BB47" s="34"/>
    </row>
    <row r="48" spans="1:54" ht="20.100000000000001" customHeight="1" thickTop="1" thickBot="1">
      <c r="A48" s="46"/>
      <c r="B48" s="16">
        <v>44</v>
      </c>
      <c r="C48" s="16">
        <v>44</v>
      </c>
      <c r="D48" s="43"/>
      <c r="E48" s="47" t="str">
        <f>IF('Property Details'!E51="", "", 'Property Details'!E51)</f>
        <v/>
      </c>
      <c r="F48" s="47" t="str">
        <f t="shared" si="0"/>
        <v/>
      </c>
      <c r="G48" s="48"/>
      <c r="H48" s="41" t="str">
        <f t="shared" si="1"/>
        <v/>
      </c>
      <c r="I48" s="45" t="str">
        <f>IF('Property Details'!E51="", "", 'Property Details'!E51)</f>
        <v/>
      </c>
      <c r="J48" s="45" t="str">
        <f t="shared" si="2"/>
        <v/>
      </c>
      <c r="K48" s="42"/>
      <c r="L48" s="41" t="str">
        <f t="shared" si="3"/>
        <v/>
      </c>
      <c r="M48" s="45" t="str">
        <f>IF('Property Details'!E51="", "", 'Property Details'!E51)</f>
        <v/>
      </c>
      <c r="N48" s="45" t="str">
        <f t="shared" si="4"/>
        <v/>
      </c>
      <c r="O48" s="42"/>
      <c r="P48" s="41" t="str">
        <f t="shared" si="5"/>
        <v/>
      </c>
      <c r="Q48" s="45" t="str">
        <f>IF('Property Details'!E51="", "", 'Property Details'!E51)</f>
        <v/>
      </c>
      <c r="R48" s="45" t="str">
        <f t="shared" si="6"/>
        <v/>
      </c>
      <c r="S48" s="42"/>
      <c r="T48" s="41" t="str">
        <f t="shared" si="7"/>
        <v/>
      </c>
      <c r="U48" s="45" t="str">
        <f>IF('Property Details'!E51="", "", 'Property Details'!E51)</f>
        <v/>
      </c>
      <c r="V48" s="45" t="str">
        <f t="shared" si="8"/>
        <v/>
      </c>
      <c r="W48" s="42"/>
      <c r="X48" s="41" t="str">
        <f t="shared" si="9"/>
        <v/>
      </c>
      <c r="Y48" s="45" t="str">
        <f>IF('Property Details'!E51="", "", 'Property Details'!E51)</f>
        <v/>
      </c>
      <c r="Z48" s="45" t="str">
        <f t="shared" si="10"/>
        <v/>
      </c>
      <c r="AA48" s="42"/>
      <c r="AB48" s="41" t="str">
        <f t="shared" si="11"/>
        <v/>
      </c>
      <c r="AC48" s="45" t="str">
        <f>IF('Property Details'!E51="", "", 'Property Details'!E51)</f>
        <v/>
      </c>
      <c r="AD48" s="45" t="str">
        <f t="shared" si="12"/>
        <v/>
      </c>
      <c r="AE48" s="42"/>
      <c r="AF48" s="41" t="str">
        <f t="shared" si="13"/>
        <v/>
      </c>
      <c r="AG48" s="45" t="str">
        <f>IF('Property Details'!E51="", "", 'Property Details'!E51)</f>
        <v/>
      </c>
      <c r="AH48" s="45" t="str">
        <f t="shared" si="14"/>
        <v/>
      </c>
      <c r="AI48" s="42"/>
      <c r="AJ48" s="41" t="str">
        <f t="shared" si="15"/>
        <v/>
      </c>
      <c r="AK48" s="45" t="str">
        <f>IF('Property Details'!E51="", "", 'Property Details'!E51)</f>
        <v/>
      </c>
      <c r="AL48" s="45" t="str">
        <f t="shared" si="16"/>
        <v/>
      </c>
      <c r="AM48" s="42"/>
      <c r="AN48" s="41" t="str">
        <f t="shared" si="17"/>
        <v/>
      </c>
      <c r="AO48" s="45" t="str">
        <f>IF('Property Details'!E51="", "", 'Property Details'!E51)</f>
        <v/>
      </c>
      <c r="AP48" s="45" t="str">
        <f t="shared" si="18"/>
        <v/>
      </c>
      <c r="AQ48" s="42"/>
      <c r="AR48" s="41" t="str">
        <f t="shared" si="19"/>
        <v/>
      </c>
      <c r="AS48" s="45" t="str">
        <f>IF('Property Details'!E51="", "", 'Property Details'!E51)</f>
        <v/>
      </c>
      <c r="AT48" s="45" t="str">
        <f t="shared" si="20"/>
        <v/>
      </c>
      <c r="AU48" s="42"/>
      <c r="AV48" s="41" t="str">
        <f t="shared" si="21"/>
        <v/>
      </c>
      <c r="AW48" s="45" t="str">
        <f>IF('Property Details'!E51="", "", 'Property Details'!E51)</f>
        <v/>
      </c>
      <c r="AX48" s="45" t="str">
        <f t="shared" si="22"/>
        <v/>
      </c>
      <c r="AY48" s="42"/>
      <c r="AZ48" s="49" t="str">
        <f t="shared" si="23"/>
        <v/>
      </c>
      <c r="BA48" s="51">
        <f t="shared" si="24"/>
        <v>0</v>
      </c>
      <c r="BB48" s="34"/>
    </row>
    <row r="49" spans="1:54" ht="20.100000000000001" customHeight="1" thickTop="1" thickBot="1">
      <c r="A49" s="46"/>
      <c r="B49" s="16">
        <v>45</v>
      </c>
      <c r="C49" s="16">
        <v>45</v>
      </c>
      <c r="D49" s="43"/>
      <c r="E49" s="47" t="str">
        <f>IF('Property Details'!E52="", "", 'Property Details'!E52)</f>
        <v/>
      </c>
      <c r="F49" s="47" t="str">
        <f t="shared" si="0"/>
        <v/>
      </c>
      <c r="G49" s="48"/>
      <c r="H49" s="41" t="str">
        <f t="shared" si="1"/>
        <v/>
      </c>
      <c r="I49" s="45" t="str">
        <f>IF('Property Details'!E52="", "", 'Property Details'!E52)</f>
        <v/>
      </c>
      <c r="J49" s="45" t="str">
        <f t="shared" si="2"/>
        <v/>
      </c>
      <c r="K49" s="42"/>
      <c r="L49" s="41" t="str">
        <f t="shared" si="3"/>
        <v/>
      </c>
      <c r="M49" s="45" t="str">
        <f>IF('Property Details'!E52="", "", 'Property Details'!E52)</f>
        <v/>
      </c>
      <c r="N49" s="45" t="str">
        <f t="shared" si="4"/>
        <v/>
      </c>
      <c r="O49" s="42"/>
      <c r="P49" s="41" t="str">
        <f t="shared" si="5"/>
        <v/>
      </c>
      <c r="Q49" s="45" t="str">
        <f>IF('Property Details'!E52="", "", 'Property Details'!E52)</f>
        <v/>
      </c>
      <c r="R49" s="45" t="str">
        <f t="shared" si="6"/>
        <v/>
      </c>
      <c r="S49" s="42"/>
      <c r="T49" s="41" t="str">
        <f t="shared" si="7"/>
        <v/>
      </c>
      <c r="U49" s="45" t="str">
        <f>IF('Property Details'!E52="", "", 'Property Details'!E52)</f>
        <v/>
      </c>
      <c r="V49" s="45" t="str">
        <f t="shared" si="8"/>
        <v/>
      </c>
      <c r="W49" s="42"/>
      <c r="X49" s="41" t="str">
        <f t="shared" si="9"/>
        <v/>
      </c>
      <c r="Y49" s="45" t="str">
        <f>IF('Property Details'!E52="", "", 'Property Details'!E52)</f>
        <v/>
      </c>
      <c r="Z49" s="45" t="str">
        <f t="shared" si="10"/>
        <v/>
      </c>
      <c r="AA49" s="42"/>
      <c r="AB49" s="41" t="str">
        <f t="shared" si="11"/>
        <v/>
      </c>
      <c r="AC49" s="45" t="str">
        <f>IF('Property Details'!E52="", "", 'Property Details'!E52)</f>
        <v/>
      </c>
      <c r="AD49" s="45" t="str">
        <f t="shared" si="12"/>
        <v/>
      </c>
      <c r="AE49" s="42"/>
      <c r="AF49" s="41" t="str">
        <f t="shared" si="13"/>
        <v/>
      </c>
      <c r="AG49" s="45" t="str">
        <f>IF('Property Details'!E52="", "", 'Property Details'!E52)</f>
        <v/>
      </c>
      <c r="AH49" s="45" t="str">
        <f t="shared" si="14"/>
        <v/>
      </c>
      <c r="AI49" s="42"/>
      <c r="AJ49" s="41" t="str">
        <f t="shared" si="15"/>
        <v/>
      </c>
      <c r="AK49" s="45" t="str">
        <f>IF('Property Details'!E52="", "", 'Property Details'!E52)</f>
        <v/>
      </c>
      <c r="AL49" s="45" t="str">
        <f t="shared" si="16"/>
        <v/>
      </c>
      <c r="AM49" s="42"/>
      <c r="AN49" s="41" t="str">
        <f t="shared" si="17"/>
        <v/>
      </c>
      <c r="AO49" s="45" t="str">
        <f>IF('Property Details'!E52="", "", 'Property Details'!E52)</f>
        <v/>
      </c>
      <c r="AP49" s="45" t="str">
        <f t="shared" si="18"/>
        <v/>
      </c>
      <c r="AQ49" s="42"/>
      <c r="AR49" s="41" t="str">
        <f t="shared" si="19"/>
        <v/>
      </c>
      <c r="AS49" s="45" t="str">
        <f>IF('Property Details'!E52="", "", 'Property Details'!E52)</f>
        <v/>
      </c>
      <c r="AT49" s="45" t="str">
        <f t="shared" si="20"/>
        <v/>
      </c>
      <c r="AU49" s="42"/>
      <c r="AV49" s="41" t="str">
        <f t="shared" si="21"/>
        <v/>
      </c>
      <c r="AW49" s="45" t="str">
        <f>IF('Property Details'!E52="", "", 'Property Details'!E52)</f>
        <v/>
      </c>
      <c r="AX49" s="45" t="str">
        <f t="shared" si="22"/>
        <v/>
      </c>
      <c r="AY49" s="42"/>
      <c r="AZ49" s="49" t="str">
        <f t="shared" si="23"/>
        <v/>
      </c>
      <c r="BA49" s="51">
        <f t="shared" si="24"/>
        <v>0</v>
      </c>
      <c r="BB49" s="34"/>
    </row>
    <row r="50" spans="1:54" ht="20.100000000000001" customHeight="1" thickTop="1" thickBot="1">
      <c r="A50" s="46"/>
      <c r="B50" s="16">
        <v>46</v>
      </c>
      <c r="C50" s="16">
        <v>46</v>
      </c>
      <c r="D50" s="43"/>
      <c r="E50" s="47" t="str">
        <f>IF('Property Details'!E53="", "", 'Property Details'!E53)</f>
        <v/>
      </c>
      <c r="F50" s="47" t="str">
        <f t="shared" si="0"/>
        <v/>
      </c>
      <c r="G50" s="48"/>
      <c r="H50" s="41" t="str">
        <f t="shared" si="1"/>
        <v/>
      </c>
      <c r="I50" s="45" t="str">
        <f>IF('Property Details'!E53="", "", 'Property Details'!E53)</f>
        <v/>
      </c>
      <c r="J50" s="45" t="str">
        <f t="shared" si="2"/>
        <v/>
      </c>
      <c r="K50" s="42"/>
      <c r="L50" s="41" t="str">
        <f t="shared" si="3"/>
        <v/>
      </c>
      <c r="M50" s="45" t="str">
        <f>IF('Property Details'!E53="", "", 'Property Details'!E53)</f>
        <v/>
      </c>
      <c r="N50" s="45" t="str">
        <f t="shared" si="4"/>
        <v/>
      </c>
      <c r="O50" s="42"/>
      <c r="P50" s="41" t="str">
        <f t="shared" si="5"/>
        <v/>
      </c>
      <c r="Q50" s="45" t="str">
        <f>IF('Property Details'!E53="", "", 'Property Details'!E53)</f>
        <v/>
      </c>
      <c r="R50" s="45" t="str">
        <f t="shared" si="6"/>
        <v/>
      </c>
      <c r="S50" s="42"/>
      <c r="T50" s="41" t="str">
        <f t="shared" si="7"/>
        <v/>
      </c>
      <c r="U50" s="45" t="str">
        <f>IF('Property Details'!E53="", "", 'Property Details'!E53)</f>
        <v/>
      </c>
      <c r="V50" s="45" t="str">
        <f t="shared" si="8"/>
        <v/>
      </c>
      <c r="W50" s="42"/>
      <c r="X50" s="41" t="str">
        <f t="shared" si="9"/>
        <v/>
      </c>
      <c r="Y50" s="45" t="str">
        <f>IF('Property Details'!E53="", "", 'Property Details'!E53)</f>
        <v/>
      </c>
      <c r="Z50" s="45" t="str">
        <f t="shared" si="10"/>
        <v/>
      </c>
      <c r="AA50" s="42"/>
      <c r="AB50" s="41" t="str">
        <f t="shared" si="11"/>
        <v/>
      </c>
      <c r="AC50" s="45" t="str">
        <f>IF('Property Details'!E53="", "", 'Property Details'!E53)</f>
        <v/>
      </c>
      <c r="AD50" s="45" t="str">
        <f t="shared" si="12"/>
        <v/>
      </c>
      <c r="AE50" s="42"/>
      <c r="AF50" s="41" t="str">
        <f t="shared" si="13"/>
        <v/>
      </c>
      <c r="AG50" s="45" t="str">
        <f>IF('Property Details'!E53="", "", 'Property Details'!E53)</f>
        <v/>
      </c>
      <c r="AH50" s="45" t="str">
        <f t="shared" si="14"/>
        <v/>
      </c>
      <c r="AI50" s="42"/>
      <c r="AJ50" s="41" t="str">
        <f t="shared" si="15"/>
        <v/>
      </c>
      <c r="AK50" s="45" t="str">
        <f>IF('Property Details'!E53="", "", 'Property Details'!E53)</f>
        <v/>
      </c>
      <c r="AL50" s="45" t="str">
        <f t="shared" si="16"/>
        <v/>
      </c>
      <c r="AM50" s="42"/>
      <c r="AN50" s="41" t="str">
        <f t="shared" si="17"/>
        <v/>
      </c>
      <c r="AO50" s="45" t="str">
        <f>IF('Property Details'!E53="", "", 'Property Details'!E53)</f>
        <v/>
      </c>
      <c r="AP50" s="45" t="str">
        <f t="shared" si="18"/>
        <v/>
      </c>
      <c r="AQ50" s="42"/>
      <c r="AR50" s="41" t="str">
        <f t="shared" si="19"/>
        <v/>
      </c>
      <c r="AS50" s="45" t="str">
        <f>IF('Property Details'!E53="", "", 'Property Details'!E53)</f>
        <v/>
      </c>
      <c r="AT50" s="45" t="str">
        <f t="shared" si="20"/>
        <v/>
      </c>
      <c r="AU50" s="42"/>
      <c r="AV50" s="41" t="str">
        <f t="shared" si="21"/>
        <v/>
      </c>
      <c r="AW50" s="45" t="str">
        <f>IF('Property Details'!E53="", "", 'Property Details'!E53)</f>
        <v/>
      </c>
      <c r="AX50" s="45" t="str">
        <f t="shared" si="22"/>
        <v/>
      </c>
      <c r="AY50" s="42"/>
      <c r="AZ50" s="49" t="str">
        <f t="shared" si="23"/>
        <v/>
      </c>
      <c r="BA50" s="51">
        <f t="shared" si="24"/>
        <v>0</v>
      </c>
      <c r="BB50" s="34"/>
    </row>
    <row r="51" spans="1:54" ht="20.100000000000001" customHeight="1" thickTop="1" thickBot="1">
      <c r="A51" s="46"/>
      <c r="B51" s="16">
        <v>47</v>
      </c>
      <c r="C51" s="16">
        <v>47</v>
      </c>
      <c r="D51" s="43"/>
      <c r="E51" s="47" t="str">
        <f>IF('Property Details'!E54="", "", 'Property Details'!E54)</f>
        <v/>
      </c>
      <c r="F51" s="47" t="str">
        <f t="shared" si="0"/>
        <v/>
      </c>
      <c r="G51" s="48"/>
      <c r="H51" s="41" t="str">
        <f t="shared" si="1"/>
        <v/>
      </c>
      <c r="I51" s="45" t="str">
        <f>IF('Property Details'!E54="", "", 'Property Details'!E54)</f>
        <v/>
      </c>
      <c r="J51" s="45" t="str">
        <f t="shared" si="2"/>
        <v/>
      </c>
      <c r="K51" s="42"/>
      <c r="L51" s="41" t="str">
        <f t="shared" si="3"/>
        <v/>
      </c>
      <c r="M51" s="45" t="str">
        <f>IF('Property Details'!E54="", "", 'Property Details'!E54)</f>
        <v/>
      </c>
      <c r="N51" s="45" t="str">
        <f t="shared" si="4"/>
        <v/>
      </c>
      <c r="O51" s="42"/>
      <c r="P51" s="41" t="str">
        <f t="shared" si="5"/>
        <v/>
      </c>
      <c r="Q51" s="45" t="str">
        <f>IF('Property Details'!E54="", "", 'Property Details'!E54)</f>
        <v/>
      </c>
      <c r="R51" s="45" t="str">
        <f t="shared" si="6"/>
        <v/>
      </c>
      <c r="S51" s="42"/>
      <c r="T51" s="41" t="str">
        <f t="shared" si="7"/>
        <v/>
      </c>
      <c r="U51" s="45" t="str">
        <f>IF('Property Details'!E54="", "", 'Property Details'!E54)</f>
        <v/>
      </c>
      <c r="V51" s="45" t="str">
        <f t="shared" si="8"/>
        <v/>
      </c>
      <c r="W51" s="42"/>
      <c r="X51" s="41" t="str">
        <f t="shared" si="9"/>
        <v/>
      </c>
      <c r="Y51" s="45" t="str">
        <f>IF('Property Details'!E54="", "", 'Property Details'!E54)</f>
        <v/>
      </c>
      <c r="Z51" s="45" t="str">
        <f t="shared" si="10"/>
        <v/>
      </c>
      <c r="AA51" s="42"/>
      <c r="AB51" s="41" t="str">
        <f t="shared" si="11"/>
        <v/>
      </c>
      <c r="AC51" s="45" t="str">
        <f>IF('Property Details'!E54="", "", 'Property Details'!E54)</f>
        <v/>
      </c>
      <c r="AD51" s="45" t="str">
        <f t="shared" si="12"/>
        <v/>
      </c>
      <c r="AE51" s="42"/>
      <c r="AF51" s="41" t="str">
        <f t="shared" si="13"/>
        <v/>
      </c>
      <c r="AG51" s="45" t="str">
        <f>IF('Property Details'!E54="", "", 'Property Details'!E54)</f>
        <v/>
      </c>
      <c r="AH51" s="45" t="str">
        <f t="shared" si="14"/>
        <v/>
      </c>
      <c r="AI51" s="42"/>
      <c r="AJ51" s="41" t="str">
        <f t="shared" si="15"/>
        <v/>
      </c>
      <c r="AK51" s="45" t="str">
        <f>IF('Property Details'!E54="", "", 'Property Details'!E54)</f>
        <v/>
      </c>
      <c r="AL51" s="45" t="str">
        <f t="shared" si="16"/>
        <v/>
      </c>
      <c r="AM51" s="42"/>
      <c r="AN51" s="41" t="str">
        <f t="shared" si="17"/>
        <v/>
      </c>
      <c r="AO51" s="45" t="str">
        <f>IF('Property Details'!E54="", "", 'Property Details'!E54)</f>
        <v/>
      </c>
      <c r="AP51" s="45" t="str">
        <f t="shared" si="18"/>
        <v/>
      </c>
      <c r="AQ51" s="42"/>
      <c r="AR51" s="41" t="str">
        <f t="shared" si="19"/>
        <v/>
      </c>
      <c r="AS51" s="45" t="str">
        <f>IF('Property Details'!E54="", "", 'Property Details'!E54)</f>
        <v/>
      </c>
      <c r="AT51" s="45" t="str">
        <f t="shared" si="20"/>
        <v/>
      </c>
      <c r="AU51" s="42"/>
      <c r="AV51" s="41" t="str">
        <f t="shared" si="21"/>
        <v/>
      </c>
      <c r="AW51" s="45" t="str">
        <f>IF('Property Details'!E54="", "", 'Property Details'!E54)</f>
        <v/>
      </c>
      <c r="AX51" s="45" t="str">
        <f t="shared" si="22"/>
        <v/>
      </c>
      <c r="AY51" s="42"/>
      <c r="AZ51" s="49" t="str">
        <f t="shared" si="23"/>
        <v/>
      </c>
      <c r="BA51" s="51">
        <f t="shared" si="24"/>
        <v>0</v>
      </c>
      <c r="BB51" s="34"/>
    </row>
    <row r="52" spans="1:54" ht="20.100000000000001" customHeight="1" thickTop="1" thickBot="1">
      <c r="A52" s="46"/>
      <c r="B52" s="16">
        <v>48</v>
      </c>
      <c r="C52" s="16">
        <v>48</v>
      </c>
      <c r="D52" s="43"/>
      <c r="E52" s="47" t="str">
        <f>IF('Property Details'!E55="", "", 'Property Details'!E55)</f>
        <v/>
      </c>
      <c r="F52" s="47" t="str">
        <f t="shared" si="0"/>
        <v/>
      </c>
      <c r="G52" s="48"/>
      <c r="H52" s="41" t="str">
        <f t="shared" si="1"/>
        <v/>
      </c>
      <c r="I52" s="45" t="str">
        <f>IF('Property Details'!E55="", "", 'Property Details'!E55)</f>
        <v/>
      </c>
      <c r="J52" s="45" t="str">
        <f t="shared" si="2"/>
        <v/>
      </c>
      <c r="K52" s="42"/>
      <c r="L52" s="41" t="str">
        <f t="shared" si="3"/>
        <v/>
      </c>
      <c r="M52" s="45" t="str">
        <f>IF('Property Details'!E55="", "", 'Property Details'!E55)</f>
        <v/>
      </c>
      <c r="N52" s="45" t="str">
        <f t="shared" si="4"/>
        <v/>
      </c>
      <c r="O52" s="42"/>
      <c r="P52" s="41" t="str">
        <f t="shared" si="5"/>
        <v/>
      </c>
      <c r="Q52" s="45" t="str">
        <f>IF('Property Details'!E55="", "", 'Property Details'!E55)</f>
        <v/>
      </c>
      <c r="R52" s="45" t="str">
        <f t="shared" si="6"/>
        <v/>
      </c>
      <c r="S52" s="42"/>
      <c r="T52" s="41" t="str">
        <f t="shared" si="7"/>
        <v/>
      </c>
      <c r="U52" s="45" t="str">
        <f>IF('Property Details'!E55="", "", 'Property Details'!E55)</f>
        <v/>
      </c>
      <c r="V52" s="45" t="str">
        <f t="shared" si="8"/>
        <v/>
      </c>
      <c r="W52" s="42"/>
      <c r="X52" s="41" t="str">
        <f t="shared" si="9"/>
        <v/>
      </c>
      <c r="Y52" s="45" t="str">
        <f>IF('Property Details'!E55="", "", 'Property Details'!E55)</f>
        <v/>
      </c>
      <c r="Z52" s="45" t="str">
        <f t="shared" si="10"/>
        <v/>
      </c>
      <c r="AA52" s="42"/>
      <c r="AB52" s="41" t="str">
        <f t="shared" si="11"/>
        <v/>
      </c>
      <c r="AC52" s="45" t="str">
        <f>IF('Property Details'!E55="", "", 'Property Details'!E55)</f>
        <v/>
      </c>
      <c r="AD52" s="45" t="str">
        <f t="shared" si="12"/>
        <v/>
      </c>
      <c r="AE52" s="42"/>
      <c r="AF52" s="41" t="str">
        <f t="shared" si="13"/>
        <v/>
      </c>
      <c r="AG52" s="45" t="str">
        <f>IF('Property Details'!E55="", "", 'Property Details'!E55)</f>
        <v/>
      </c>
      <c r="AH52" s="45" t="str">
        <f t="shared" si="14"/>
        <v/>
      </c>
      <c r="AI52" s="42"/>
      <c r="AJ52" s="41" t="str">
        <f t="shared" si="15"/>
        <v/>
      </c>
      <c r="AK52" s="45" t="str">
        <f>IF('Property Details'!E55="", "", 'Property Details'!E55)</f>
        <v/>
      </c>
      <c r="AL52" s="45" t="str">
        <f t="shared" si="16"/>
        <v/>
      </c>
      <c r="AM52" s="42"/>
      <c r="AN52" s="41" t="str">
        <f t="shared" si="17"/>
        <v/>
      </c>
      <c r="AO52" s="45" t="str">
        <f>IF('Property Details'!E55="", "", 'Property Details'!E55)</f>
        <v/>
      </c>
      <c r="AP52" s="45" t="str">
        <f t="shared" si="18"/>
        <v/>
      </c>
      <c r="AQ52" s="42"/>
      <c r="AR52" s="41" t="str">
        <f t="shared" si="19"/>
        <v/>
      </c>
      <c r="AS52" s="45" t="str">
        <f>IF('Property Details'!E55="", "", 'Property Details'!E55)</f>
        <v/>
      </c>
      <c r="AT52" s="45" t="str">
        <f t="shared" si="20"/>
        <v/>
      </c>
      <c r="AU52" s="42"/>
      <c r="AV52" s="41" t="str">
        <f t="shared" si="21"/>
        <v/>
      </c>
      <c r="AW52" s="45" t="str">
        <f>IF('Property Details'!E55="", "", 'Property Details'!E55)</f>
        <v/>
      </c>
      <c r="AX52" s="45" t="str">
        <f t="shared" si="22"/>
        <v/>
      </c>
      <c r="AY52" s="42"/>
      <c r="AZ52" s="49" t="str">
        <f t="shared" si="23"/>
        <v/>
      </c>
      <c r="BA52" s="51">
        <f t="shared" si="24"/>
        <v>0</v>
      </c>
      <c r="BB52" s="34"/>
    </row>
    <row r="53" spans="1:54" ht="20.100000000000001" customHeight="1" thickTop="1" thickBot="1">
      <c r="A53" s="46"/>
      <c r="B53" s="16">
        <v>49</v>
      </c>
      <c r="C53" s="16">
        <v>49</v>
      </c>
      <c r="D53" s="43"/>
      <c r="E53" s="47" t="str">
        <f>IF('Property Details'!E56="", "", 'Property Details'!E56)</f>
        <v/>
      </c>
      <c r="F53" s="47" t="str">
        <f t="shared" si="0"/>
        <v/>
      </c>
      <c r="G53" s="48"/>
      <c r="H53" s="41" t="str">
        <f t="shared" si="1"/>
        <v/>
      </c>
      <c r="I53" s="45" t="str">
        <f>IF('Property Details'!E56="", "", 'Property Details'!E56)</f>
        <v/>
      </c>
      <c r="J53" s="45" t="str">
        <f t="shared" si="2"/>
        <v/>
      </c>
      <c r="K53" s="42"/>
      <c r="L53" s="41" t="str">
        <f t="shared" si="3"/>
        <v/>
      </c>
      <c r="M53" s="45" t="str">
        <f>IF('Property Details'!E56="", "", 'Property Details'!E56)</f>
        <v/>
      </c>
      <c r="N53" s="45" t="str">
        <f t="shared" si="4"/>
        <v/>
      </c>
      <c r="O53" s="42"/>
      <c r="P53" s="41" t="str">
        <f t="shared" si="5"/>
        <v/>
      </c>
      <c r="Q53" s="45" t="str">
        <f>IF('Property Details'!E56="", "", 'Property Details'!E56)</f>
        <v/>
      </c>
      <c r="R53" s="45" t="str">
        <f t="shared" si="6"/>
        <v/>
      </c>
      <c r="S53" s="42"/>
      <c r="T53" s="41" t="str">
        <f t="shared" si="7"/>
        <v/>
      </c>
      <c r="U53" s="45" t="str">
        <f>IF('Property Details'!E56="", "", 'Property Details'!E56)</f>
        <v/>
      </c>
      <c r="V53" s="45" t="str">
        <f t="shared" si="8"/>
        <v/>
      </c>
      <c r="W53" s="42"/>
      <c r="X53" s="41" t="str">
        <f t="shared" si="9"/>
        <v/>
      </c>
      <c r="Y53" s="45" t="str">
        <f>IF('Property Details'!E56="", "", 'Property Details'!E56)</f>
        <v/>
      </c>
      <c r="Z53" s="45" t="str">
        <f t="shared" si="10"/>
        <v/>
      </c>
      <c r="AA53" s="42"/>
      <c r="AB53" s="41" t="str">
        <f t="shared" si="11"/>
        <v/>
      </c>
      <c r="AC53" s="45" t="str">
        <f>IF('Property Details'!E56="", "", 'Property Details'!E56)</f>
        <v/>
      </c>
      <c r="AD53" s="45" t="str">
        <f t="shared" si="12"/>
        <v/>
      </c>
      <c r="AE53" s="42"/>
      <c r="AF53" s="41" t="str">
        <f t="shared" si="13"/>
        <v/>
      </c>
      <c r="AG53" s="45" t="str">
        <f>IF('Property Details'!E56="", "", 'Property Details'!E56)</f>
        <v/>
      </c>
      <c r="AH53" s="45" t="str">
        <f t="shared" si="14"/>
        <v/>
      </c>
      <c r="AI53" s="42"/>
      <c r="AJ53" s="41" t="str">
        <f t="shared" si="15"/>
        <v/>
      </c>
      <c r="AK53" s="45" t="str">
        <f>IF('Property Details'!E56="", "", 'Property Details'!E56)</f>
        <v/>
      </c>
      <c r="AL53" s="45" t="str">
        <f t="shared" si="16"/>
        <v/>
      </c>
      <c r="AM53" s="42"/>
      <c r="AN53" s="41" t="str">
        <f t="shared" si="17"/>
        <v/>
      </c>
      <c r="AO53" s="45" t="str">
        <f>IF('Property Details'!E56="", "", 'Property Details'!E56)</f>
        <v/>
      </c>
      <c r="AP53" s="45" t="str">
        <f t="shared" si="18"/>
        <v/>
      </c>
      <c r="AQ53" s="42"/>
      <c r="AR53" s="41" t="str">
        <f t="shared" si="19"/>
        <v/>
      </c>
      <c r="AS53" s="45" t="str">
        <f>IF('Property Details'!E56="", "", 'Property Details'!E56)</f>
        <v/>
      </c>
      <c r="AT53" s="45" t="str">
        <f t="shared" si="20"/>
        <v/>
      </c>
      <c r="AU53" s="42"/>
      <c r="AV53" s="41" t="str">
        <f t="shared" si="21"/>
        <v/>
      </c>
      <c r="AW53" s="45" t="str">
        <f>IF('Property Details'!E56="", "", 'Property Details'!E56)</f>
        <v/>
      </c>
      <c r="AX53" s="45" t="str">
        <f t="shared" si="22"/>
        <v/>
      </c>
      <c r="AY53" s="42"/>
      <c r="AZ53" s="49" t="str">
        <f t="shared" si="23"/>
        <v/>
      </c>
      <c r="BA53" s="51">
        <f t="shared" si="24"/>
        <v>0</v>
      </c>
      <c r="BB53" s="34"/>
    </row>
    <row r="54" spans="1:54" ht="20.100000000000001" customHeight="1" thickTop="1" thickBot="1">
      <c r="A54" s="46"/>
      <c r="B54" s="16">
        <v>50</v>
      </c>
      <c r="C54" s="16">
        <v>50</v>
      </c>
      <c r="D54" s="43"/>
      <c r="E54" s="47" t="str">
        <f>IF('Property Details'!E57="", "", 'Property Details'!E57)</f>
        <v/>
      </c>
      <c r="F54" s="47" t="str">
        <f t="shared" si="0"/>
        <v/>
      </c>
      <c r="G54" s="48"/>
      <c r="H54" s="41" t="str">
        <f t="shared" si="1"/>
        <v/>
      </c>
      <c r="I54" s="45" t="str">
        <f>IF('Property Details'!E57="", "", 'Property Details'!E57)</f>
        <v/>
      </c>
      <c r="J54" s="45" t="str">
        <f t="shared" si="2"/>
        <v/>
      </c>
      <c r="K54" s="42"/>
      <c r="L54" s="41" t="str">
        <f t="shared" si="3"/>
        <v/>
      </c>
      <c r="M54" s="45" t="str">
        <f>IF('Property Details'!E57="", "", 'Property Details'!E57)</f>
        <v/>
      </c>
      <c r="N54" s="45" t="str">
        <f t="shared" si="4"/>
        <v/>
      </c>
      <c r="O54" s="42"/>
      <c r="P54" s="41" t="str">
        <f t="shared" si="5"/>
        <v/>
      </c>
      <c r="Q54" s="45" t="str">
        <f>IF('Property Details'!E57="", "", 'Property Details'!E57)</f>
        <v/>
      </c>
      <c r="R54" s="45" t="str">
        <f t="shared" si="6"/>
        <v/>
      </c>
      <c r="S54" s="42"/>
      <c r="T54" s="41" t="str">
        <f t="shared" si="7"/>
        <v/>
      </c>
      <c r="U54" s="45" t="str">
        <f>IF('Property Details'!E57="", "", 'Property Details'!E57)</f>
        <v/>
      </c>
      <c r="V54" s="45" t="str">
        <f t="shared" si="8"/>
        <v/>
      </c>
      <c r="W54" s="42"/>
      <c r="X54" s="41" t="str">
        <f t="shared" si="9"/>
        <v/>
      </c>
      <c r="Y54" s="45" t="str">
        <f>IF('Property Details'!E57="", "", 'Property Details'!E57)</f>
        <v/>
      </c>
      <c r="Z54" s="45" t="str">
        <f t="shared" si="10"/>
        <v/>
      </c>
      <c r="AA54" s="42"/>
      <c r="AB54" s="41" t="str">
        <f t="shared" si="11"/>
        <v/>
      </c>
      <c r="AC54" s="45" t="str">
        <f>IF('Property Details'!E57="", "", 'Property Details'!E57)</f>
        <v/>
      </c>
      <c r="AD54" s="45" t="str">
        <f t="shared" si="12"/>
        <v/>
      </c>
      <c r="AE54" s="42"/>
      <c r="AF54" s="41" t="str">
        <f t="shared" si="13"/>
        <v/>
      </c>
      <c r="AG54" s="45" t="str">
        <f>IF('Property Details'!E57="", "", 'Property Details'!E57)</f>
        <v/>
      </c>
      <c r="AH54" s="45" t="str">
        <f t="shared" si="14"/>
        <v/>
      </c>
      <c r="AI54" s="42"/>
      <c r="AJ54" s="41" t="str">
        <f t="shared" si="15"/>
        <v/>
      </c>
      <c r="AK54" s="45" t="str">
        <f>IF('Property Details'!E57="", "", 'Property Details'!E57)</f>
        <v/>
      </c>
      <c r="AL54" s="45" t="str">
        <f t="shared" si="16"/>
        <v/>
      </c>
      <c r="AM54" s="42"/>
      <c r="AN54" s="41" t="str">
        <f t="shared" si="17"/>
        <v/>
      </c>
      <c r="AO54" s="45" t="str">
        <f>IF('Property Details'!E57="", "", 'Property Details'!E57)</f>
        <v/>
      </c>
      <c r="AP54" s="45" t="str">
        <f t="shared" si="18"/>
        <v/>
      </c>
      <c r="AQ54" s="42"/>
      <c r="AR54" s="41" t="str">
        <f t="shared" si="19"/>
        <v/>
      </c>
      <c r="AS54" s="45" t="str">
        <f>IF('Property Details'!E57="", "", 'Property Details'!E57)</f>
        <v/>
      </c>
      <c r="AT54" s="45" t="str">
        <f t="shared" si="20"/>
        <v/>
      </c>
      <c r="AU54" s="42"/>
      <c r="AV54" s="41" t="str">
        <f t="shared" si="21"/>
        <v/>
      </c>
      <c r="AW54" s="45" t="str">
        <f>IF('Property Details'!E57="", "", 'Property Details'!E57)</f>
        <v/>
      </c>
      <c r="AX54" s="45" t="str">
        <f t="shared" si="22"/>
        <v/>
      </c>
      <c r="AY54" s="42"/>
      <c r="AZ54" s="49" t="str">
        <f t="shared" si="23"/>
        <v/>
      </c>
      <c r="BA54" s="51">
        <f t="shared" si="24"/>
        <v>0</v>
      </c>
      <c r="BB54" s="34"/>
    </row>
    <row r="55" spans="1:54" ht="20.100000000000001" customHeight="1" thickTop="1" thickBot="1">
      <c r="A55" s="46"/>
      <c r="B55" s="97" t="s">
        <v>61</v>
      </c>
      <c r="C55" s="98"/>
      <c r="D55" s="98"/>
      <c r="E55" s="98"/>
      <c r="F55" s="104"/>
      <c r="G55" s="17">
        <f>SUM(G5:G54)</f>
        <v>205000</v>
      </c>
      <c r="H55" s="6">
        <f>SUM(H5:H54)</f>
        <v>135000</v>
      </c>
      <c r="I55" s="6"/>
      <c r="J55" s="6"/>
      <c r="K55" s="6">
        <f t="shared" ref="K55:P55" si="25">SUM(K5:K54)</f>
        <v>140000</v>
      </c>
      <c r="L55" s="6">
        <f t="shared" si="25"/>
        <v>300000</v>
      </c>
      <c r="M55" s="6"/>
      <c r="N55" s="6"/>
      <c r="O55" s="6">
        <f t="shared" si="25"/>
        <v>170000</v>
      </c>
      <c r="P55" s="6">
        <f t="shared" si="25"/>
        <v>435000</v>
      </c>
      <c r="Q55" s="6"/>
      <c r="R55" s="3"/>
      <c r="S55" s="6">
        <f t="shared" ref="S55" si="26">SUM(S5:S54)</f>
        <v>140000</v>
      </c>
      <c r="T55" s="6">
        <f t="shared" ref="T55" si="27">SUM(T5:T54)</f>
        <v>600000</v>
      </c>
      <c r="U55" s="6"/>
      <c r="V55" s="6"/>
      <c r="W55" s="6">
        <f t="shared" ref="W55" si="28">SUM(W5:W54)</f>
        <v>140000</v>
      </c>
      <c r="X55" s="6">
        <f t="shared" ref="X55" si="29">SUM(X5:X54)</f>
        <v>765000</v>
      </c>
      <c r="Y55" s="6"/>
      <c r="Z55" s="6"/>
      <c r="AA55" s="6">
        <f t="shared" ref="AA55" si="30">SUM(AA5:AA54)</f>
        <v>140000</v>
      </c>
      <c r="AB55" s="6">
        <f t="shared" ref="AB55" si="31">SUM(AB5:AB54)</f>
        <v>930000</v>
      </c>
      <c r="AC55" s="6"/>
      <c r="AD55" s="6"/>
      <c r="AE55" s="6">
        <f t="shared" ref="AE55" si="32">SUM(AE5:AE54)</f>
        <v>140000</v>
      </c>
      <c r="AF55" s="6">
        <f t="shared" ref="AF55" si="33">SUM(AF5:AF54)</f>
        <v>1095000</v>
      </c>
      <c r="AG55" s="6"/>
      <c r="AH55" s="6"/>
      <c r="AI55" s="6">
        <f t="shared" ref="AI55" si="34">SUM(AI5:AI54)</f>
        <v>140000</v>
      </c>
      <c r="AJ55" s="6">
        <f t="shared" ref="AJ55" si="35">SUM(AJ5:AJ54)</f>
        <v>455000</v>
      </c>
      <c r="AK55" s="6"/>
      <c r="AL55" s="6"/>
      <c r="AM55" s="6">
        <f t="shared" ref="AM55" si="36">SUM(AM5:AM54)</f>
        <v>140000</v>
      </c>
      <c r="AN55" s="6">
        <f t="shared" ref="AN55" si="37">SUM(AN5:AN54)</f>
        <v>620000</v>
      </c>
      <c r="AO55" s="6"/>
      <c r="AP55" s="6"/>
      <c r="AQ55" s="6">
        <f t="shared" ref="AQ55" si="38">SUM(AQ5:AQ54)</f>
        <v>140000</v>
      </c>
      <c r="AR55" s="6">
        <f t="shared" ref="AR55" si="39">SUM(AR5:AR54)</f>
        <v>785000</v>
      </c>
      <c r="AS55" s="6"/>
      <c r="AT55" s="6"/>
      <c r="AU55" s="6">
        <f t="shared" ref="AU55" si="40">SUM(AU5:AU54)</f>
        <v>140000</v>
      </c>
      <c r="AV55" s="6">
        <f t="shared" ref="AV55" si="41">SUM(AV5:AV54)</f>
        <v>950000</v>
      </c>
      <c r="AW55" s="6"/>
      <c r="AX55" s="6"/>
      <c r="AY55" s="6">
        <f t="shared" ref="AY55:BA55" si="42">SUM(AY5:AY54)</f>
        <v>140000</v>
      </c>
      <c r="AZ55" s="6">
        <f t="shared" ref="AZ55" si="43">SUM(AZ5:AZ54)</f>
        <v>1115000</v>
      </c>
      <c r="BA55" s="6">
        <f t="shared" si="42"/>
        <v>1775000</v>
      </c>
      <c r="BB55" s="34"/>
    </row>
    <row r="56" spans="1:54" ht="16.5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</row>
  </sheetData>
  <mergeCells count="15">
    <mergeCell ref="BA3:BA4"/>
    <mergeCell ref="D2:I2"/>
    <mergeCell ref="B55:F55"/>
    <mergeCell ref="E3:H3"/>
    <mergeCell ref="I3:L3"/>
    <mergeCell ref="M3:P3"/>
    <mergeCell ref="AW3:AZ3"/>
    <mergeCell ref="Y3:AB3"/>
    <mergeCell ref="AC3:AF3"/>
    <mergeCell ref="AG3:AJ3"/>
    <mergeCell ref="AK3:AN3"/>
    <mergeCell ref="AO3:AR3"/>
    <mergeCell ref="AS3:AV3"/>
    <mergeCell ref="U3:X3"/>
    <mergeCell ref="Q3:T3"/>
  </mergeCells>
  <pageMargins left="0.7" right="0.7" top="0.75" bottom="0.75" header="0.3" footer="0.3"/>
  <pageSetup paperSize="9" orientation="portrait" horizontalDpi="300" verticalDpi="0" copies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5"/>
  <sheetViews>
    <sheetView zoomScale="91" zoomScaleNormal="91" workbookViewId="0">
      <selection activeCell="B2" sqref="B2:I12"/>
    </sheetView>
  </sheetViews>
  <sheetFormatPr defaultColWidth="14.42578125" defaultRowHeight="15"/>
  <cols>
    <col min="1" max="1" width="3.140625" customWidth="1"/>
    <col min="2" max="2" width="12.7109375" bestFit="1" customWidth="1"/>
    <col min="3" max="3" width="11" bestFit="1" customWidth="1"/>
    <col min="4" max="8" width="14.7109375" bestFit="1" customWidth="1"/>
    <col min="9" max="9" width="15.140625" bestFit="1" customWidth="1"/>
    <col min="10" max="15" width="14.7109375" bestFit="1" customWidth="1"/>
    <col min="16" max="16" width="3.140625" customWidth="1"/>
  </cols>
  <sheetData>
    <row r="1" spans="1:16" ht="16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28.5" thickTop="1" thickBot="1">
      <c r="A2" s="33"/>
      <c r="B2" s="108" t="s">
        <v>159</v>
      </c>
      <c r="C2" s="109"/>
      <c r="D2" s="109"/>
      <c r="E2" s="109"/>
      <c r="F2" s="109"/>
      <c r="G2" s="109"/>
      <c r="H2" s="109"/>
      <c r="I2" s="110"/>
      <c r="J2" s="61"/>
      <c r="K2" s="61"/>
      <c r="L2" s="61"/>
      <c r="M2" s="61"/>
      <c r="N2" s="61"/>
      <c r="O2" s="62"/>
      <c r="P2" s="33"/>
    </row>
    <row r="3" spans="1:16" ht="19.5" thickTop="1" thickBot="1">
      <c r="A3" s="33"/>
      <c r="B3" s="111"/>
      <c r="C3" s="112"/>
      <c r="D3" s="113"/>
      <c r="E3" s="12" t="s">
        <v>62</v>
      </c>
      <c r="F3" s="12" t="str">
        <f>'Property Details'!G6</f>
        <v>2019-20</v>
      </c>
      <c r="G3" s="111"/>
      <c r="H3" s="112"/>
      <c r="I3" s="113"/>
      <c r="J3" s="63"/>
      <c r="K3" s="64"/>
      <c r="L3" s="64"/>
      <c r="M3" s="64"/>
      <c r="N3" s="64"/>
      <c r="O3" s="65"/>
      <c r="P3" s="33"/>
    </row>
    <row r="4" spans="1:16" ht="37.5" thickTop="1" thickBot="1">
      <c r="A4" s="33"/>
      <c r="B4" s="16" t="s">
        <v>0</v>
      </c>
      <c r="C4" s="12" t="s">
        <v>140</v>
      </c>
      <c r="D4" s="12" t="s">
        <v>59</v>
      </c>
      <c r="E4" s="12" t="s">
        <v>60</v>
      </c>
      <c r="F4" s="12" t="s">
        <v>75</v>
      </c>
      <c r="G4" s="12" t="s">
        <v>76</v>
      </c>
      <c r="H4" s="12" t="s">
        <v>77</v>
      </c>
      <c r="I4" s="12" t="s">
        <v>78</v>
      </c>
      <c r="J4" s="12" t="s">
        <v>79</v>
      </c>
      <c r="K4" s="12" t="s">
        <v>80</v>
      </c>
      <c r="L4" s="12" t="s">
        <v>81</v>
      </c>
      <c r="M4" s="12" t="s">
        <v>82</v>
      </c>
      <c r="N4" s="12" t="s">
        <v>83</v>
      </c>
      <c r="O4" s="12" t="s">
        <v>84</v>
      </c>
      <c r="P4" s="33"/>
    </row>
    <row r="5" spans="1:16" ht="19.5" thickTop="1" thickBot="1">
      <c r="A5" s="33"/>
      <c r="B5" s="12">
        <f>'Rent Ledger'!C5</f>
        <v>1</v>
      </c>
      <c r="C5" s="23" t="str">
        <f>IFERROR(VLOOKUP(B5, 'Tenants Details'!B9:O40, 2,), "")</f>
        <v>Mr. XYZ</v>
      </c>
      <c r="D5" s="55">
        <f>'Rent Ledger'!H5</f>
        <v>5000</v>
      </c>
      <c r="E5" s="55">
        <f>'Rent Ledger'!L5</f>
        <v>5000</v>
      </c>
      <c r="F5" s="55">
        <f>'Rent Ledger'!P5</f>
        <v>0</v>
      </c>
      <c r="G5" s="55">
        <f>'Rent Ledger'!T5</f>
        <v>0</v>
      </c>
      <c r="H5" s="55">
        <f>'Rent Ledger'!X5</f>
        <v>0</v>
      </c>
      <c r="I5" s="55">
        <f>'Rent Ledger'!AB5</f>
        <v>0</v>
      </c>
      <c r="J5" s="55">
        <f>'Rent Ledger'!AF5</f>
        <v>0</v>
      </c>
      <c r="K5" s="55">
        <f>'Rent Ledger'!AJ5</f>
        <v>0</v>
      </c>
      <c r="L5" s="55">
        <f>'Rent Ledger'!AN5</f>
        <v>0</v>
      </c>
      <c r="M5" s="55">
        <f>'Rent Ledger'!AR5</f>
        <v>0</v>
      </c>
      <c r="N5" s="55">
        <f>'Rent Ledger'!AV5</f>
        <v>0</v>
      </c>
      <c r="O5" s="55">
        <f>'Rent Ledger'!AZ5</f>
        <v>0</v>
      </c>
      <c r="P5" s="33"/>
    </row>
    <row r="6" spans="1:16" ht="19.5" thickTop="1" thickBot="1">
      <c r="A6" s="33"/>
      <c r="B6" s="12">
        <f>'Rent Ledger'!C6</f>
        <v>2</v>
      </c>
      <c r="C6" s="23" t="str">
        <f>IFERROR(VLOOKUP(B6, 'Tenants Details'!B10:O41, 2,), "")</f>
        <v/>
      </c>
      <c r="D6" s="55">
        <f>'Rent Ledger'!H6</f>
        <v>5000</v>
      </c>
      <c r="E6" s="55">
        <f>'Rent Ledger'!L6</f>
        <v>25000</v>
      </c>
      <c r="F6" s="55">
        <f>'Rent Ledger'!P6</f>
        <v>40000</v>
      </c>
      <c r="G6" s="55">
        <f>'Rent Ledger'!T6</f>
        <v>60000</v>
      </c>
      <c r="H6" s="55">
        <f>'Rent Ledger'!X6</f>
        <v>80000</v>
      </c>
      <c r="I6" s="55">
        <f>'Rent Ledger'!AB6</f>
        <v>100000</v>
      </c>
      <c r="J6" s="55">
        <f>'Rent Ledger'!AF6</f>
        <v>120000</v>
      </c>
      <c r="K6" s="55">
        <f>'Rent Ledger'!AJ6</f>
        <v>140000</v>
      </c>
      <c r="L6" s="55">
        <f>'Rent Ledger'!AN6</f>
        <v>160000</v>
      </c>
      <c r="M6" s="55">
        <f>'Rent Ledger'!AR6</f>
        <v>180000</v>
      </c>
      <c r="N6" s="55">
        <f>'Rent Ledger'!AV6</f>
        <v>200000</v>
      </c>
      <c r="O6" s="55">
        <f>'Rent Ledger'!AZ6</f>
        <v>220000</v>
      </c>
      <c r="P6" s="33"/>
    </row>
    <row r="7" spans="1:16" ht="19.5" thickTop="1" thickBot="1">
      <c r="A7" s="33"/>
      <c r="B7" s="12">
        <f>'Rent Ledger'!C7</f>
        <v>3</v>
      </c>
      <c r="C7" s="23" t="str">
        <f>IFERROR(VLOOKUP(B7, 'Tenants Details'!B11:O42, 2,), "")</f>
        <v>Mr. ABC</v>
      </c>
      <c r="D7" s="55">
        <f>'Rent Ledger'!H7</f>
        <v>0</v>
      </c>
      <c r="E7" s="55">
        <f>'Rent Ledger'!L7</f>
        <v>40000</v>
      </c>
      <c r="F7" s="55">
        <f>'Rent Ledger'!P7</f>
        <v>80000</v>
      </c>
      <c r="G7" s="55">
        <f>'Rent Ledger'!T7</f>
        <v>120000</v>
      </c>
      <c r="H7" s="55">
        <f>'Rent Ledger'!X7</f>
        <v>160000</v>
      </c>
      <c r="I7" s="55">
        <f>'Rent Ledger'!AB7</f>
        <v>200000</v>
      </c>
      <c r="J7" s="55">
        <f>'Rent Ledger'!AF7</f>
        <v>240000</v>
      </c>
      <c r="K7" s="55">
        <f>'Rent Ledger'!AJ7</f>
        <v>280000</v>
      </c>
      <c r="L7" s="55">
        <f>'Rent Ledger'!AN7</f>
        <v>320000</v>
      </c>
      <c r="M7" s="55">
        <f>'Rent Ledger'!AR7</f>
        <v>360000</v>
      </c>
      <c r="N7" s="55">
        <f>'Rent Ledger'!AV7</f>
        <v>400000</v>
      </c>
      <c r="O7" s="55">
        <f>'Rent Ledger'!AZ7</f>
        <v>440000</v>
      </c>
      <c r="P7" s="33"/>
    </row>
    <row r="8" spans="1:16" ht="19.5" thickTop="1" thickBot="1">
      <c r="A8" s="33"/>
      <c r="B8" s="12">
        <f>'Rent Ledger'!C8</f>
        <v>4</v>
      </c>
      <c r="C8" s="23" t="str">
        <f>IFERROR(VLOOKUP(B8, 'Tenants Details'!B12:O43, 2,), "")</f>
        <v/>
      </c>
      <c r="D8" s="55">
        <f>'Rent Ledger'!H8</f>
        <v>105000</v>
      </c>
      <c r="E8" s="55">
        <f>'Rent Ledger'!L8</f>
        <v>205000</v>
      </c>
      <c r="F8" s="55">
        <f>'Rent Ledger'!P8</f>
        <v>305000</v>
      </c>
      <c r="G8" s="55">
        <f>'Rent Ledger'!T8</f>
        <v>405000</v>
      </c>
      <c r="H8" s="55">
        <f>'Rent Ledger'!X8</f>
        <v>505000</v>
      </c>
      <c r="I8" s="55">
        <f>'Rent Ledger'!AB8</f>
        <v>605000</v>
      </c>
      <c r="J8" s="55">
        <f>'Rent Ledger'!AF8</f>
        <v>705000</v>
      </c>
      <c r="K8" s="55">
        <f>'Rent Ledger'!AJ8</f>
        <v>0</v>
      </c>
      <c r="L8" s="55">
        <f>'Rent Ledger'!AN8</f>
        <v>100000</v>
      </c>
      <c r="M8" s="55">
        <f>'Rent Ledger'!AR8</f>
        <v>200000</v>
      </c>
      <c r="N8" s="55">
        <f>'Rent Ledger'!AV8</f>
        <v>300000</v>
      </c>
      <c r="O8" s="55">
        <f>'Rent Ledger'!AZ8</f>
        <v>400000</v>
      </c>
      <c r="P8" s="33"/>
    </row>
    <row r="9" spans="1:16" ht="19.5" thickTop="1" thickBot="1">
      <c r="A9" s="33"/>
      <c r="B9" s="12">
        <f>'Rent Ledger'!C9</f>
        <v>5</v>
      </c>
      <c r="C9" s="23" t="str">
        <f>IFERROR(VLOOKUP(B9, 'Tenants Details'!B13:O44, 2,), "")</f>
        <v/>
      </c>
      <c r="D9" s="55">
        <f>'Rent Ledger'!H9</f>
        <v>5000</v>
      </c>
      <c r="E9" s="55">
        <f>'Rent Ledger'!L9</f>
        <v>15000</v>
      </c>
      <c r="F9" s="55">
        <f>'Rent Ledger'!P9</f>
        <v>20000</v>
      </c>
      <c r="G9" s="55">
        <f>'Rent Ledger'!T9</f>
        <v>30000</v>
      </c>
      <c r="H9" s="55">
        <f>'Rent Ledger'!X9</f>
        <v>40000</v>
      </c>
      <c r="I9" s="55">
        <f>'Rent Ledger'!AB9</f>
        <v>50000</v>
      </c>
      <c r="J9" s="55">
        <f>'Rent Ledger'!AF9</f>
        <v>60000</v>
      </c>
      <c r="K9" s="55">
        <f>'Rent Ledger'!AJ9</f>
        <v>70000</v>
      </c>
      <c r="L9" s="55">
        <f>'Rent Ledger'!AN9</f>
        <v>80000</v>
      </c>
      <c r="M9" s="55">
        <f>'Rent Ledger'!AR9</f>
        <v>90000</v>
      </c>
      <c r="N9" s="55">
        <f>'Rent Ledger'!AV9</f>
        <v>100000</v>
      </c>
      <c r="O9" s="55">
        <f>'Rent Ledger'!AZ9</f>
        <v>110000</v>
      </c>
      <c r="P9" s="33"/>
    </row>
    <row r="10" spans="1:16" ht="19.5" thickTop="1" thickBot="1">
      <c r="A10" s="33"/>
      <c r="B10" s="12">
        <f>'Rent Ledger'!C10</f>
        <v>6</v>
      </c>
      <c r="C10" s="23" t="str">
        <f>IFERROR(VLOOKUP(B10, 'Tenants Details'!B14:O45, 2,), "")</f>
        <v/>
      </c>
      <c r="D10" s="55">
        <f>'Rent Ledger'!H10</f>
        <v>5000</v>
      </c>
      <c r="E10" s="55">
        <f>'Rent Ledger'!L10</f>
        <v>7000</v>
      </c>
      <c r="F10" s="55">
        <f>'Rent Ledger'!P10</f>
        <v>4000</v>
      </c>
      <c r="G10" s="55">
        <f>'Rent Ledger'!T10</f>
        <v>6000</v>
      </c>
      <c r="H10" s="55">
        <f>'Rent Ledger'!X10</f>
        <v>8000</v>
      </c>
      <c r="I10" s="55">
        <f>'Rent Ledger'!AB10</f>
        <v>10000</v>
      </c>
      <c r="J10" s="55">
        <f>'Rent Ledger'!AF10</f>
        <v>12000</v>
      </c>
      <c r="K10" s="55">
        <f>'Rent Ledger'!AJ10</f>
        <v>14000</v>
      </c>
      <c r="L10" s="55">
        <f>'Rent Ledger'!AN10</f>
        <v>16000</v>
      </c>
      <c r="M10" s="55">
        <f>'Rent Ledger'!AR10</f>
        <v>18000</v>
      </c>
      <c r="N10" s="55">
        <f>'Rent Ledger'!AV10</f>
        <v>20000</v>
      </c>
      <c r="O10" s="55">
        <f>'Rent Ledger'!AZ10</f>
        <v>22000</v>
      </c>
      <c r="P10" s="33"/>
    </row>
    <row r="11" spans="1:16" ht="19.5" thickTop="1" thickBot="1">
      <c r="A11" s="33"/>
      <c r="B11" s="12">
        <f>'Rent Ledger'!C11</f>
        <v>7</v>
      </c>
      <c r="C11" s="23" t="str">
        <f>IFERROR(VLOOKUP(B11, 'Tenants Details'!B15:O46, 2,), "")</f>
        <v/>
      </c>
      <c r="D11" s="55">
        <f>'Rent Ledger'!H11</f>
        <v>5000</v>
      </c>
      <c r="E11" s="55">
        <f>'Rent Ledger'!L11</f>
        <v>0</v>
      </c>
      <c r="F11" s="55">
        <f>'Rent Ledger'!P11</f>
        <v>-10000</v>
      </c>
      <c r="G11" s="55">
        <f>'Rent Ledger'!T11</f>
        <v>-15000</v>
      </c>
      <c r="H11" s="55">
        <f>'Rent Ledger'!X11</f>
        <v>-20000</v>
      </c>
      <c r="I11" s="55">
        <f>'Rent Ledger'!AB11</f>
        <v>-25000</v>
      </c>
      <c r="J11" s="55">
        <f>'Rent Ledger'!AF11</f>
        <v>-30000</v>
      </c>
      <c r="K11" s="55">
        <f>'Rent Ledger'!AJ11</f>
        <v>-35000</v>
      </c>
      <c r="L11" s="55">
        <f>'Rent Ledger'!AN11</f>
        <v>-40000</v>
      </c>
      <c r="M11" s="55">
        <f>'Rent Ledger'!AR11</f>
        <v>-45000</v>
      </c>
      <c r="N11" s="55">
        <f>'Rent Ledger'!AV11</f>
        <v>-50000</v>
      </c>
      <c r="O11" s="55">
        <f>'Rent Ledger'!AZ11</f>
        <v>-55000</v>
      </c>
      <c r="P11" s="33"/>
    </row>
    <row r="12" spans="1:16" ht="19.5" thickTop="1" thickBot="1">
      <c r="A12" s="33"/>
      <c r="B12" s="12">
        <f>'Rent Ledger'!C12</f>
        <v>8</v>
      </c>
      <c r="C12" s="23" t="str">
        <f>IFERROR(VLOOKUP(B12, 'Tenants Details'!B16:O47, 2,), "")</f>
        <v/>
      </c>
      <c r="D12" s="55">
        <f>'Rent Ledger'!H12</f>
        <v>5000</v>
      </c>
      <c r="E12" s="55">
        <f>'Rent Ledger'!L12</f>
        <v>3000</v>
      </c>
      <c r="F12" s="55">
        <f>'Rent Ledger'!P12</f>
        <v>-4000</v>
      </c>
      <c r="G12" s="55">
        <f>'Rent Ledger'!T12</f>
        <v>-6000</v>
      </c>
      <c r="H12" s="55">
        <f>'Rent Ledger'!X12</f>
        <v>-8000</v>
      </c>
      <c r="I12" s="55">
        <f>'Rent Ledger'!AB12</f>
        <v>-10000</v>
      </c>
      <c r="J12" s="55">
        <f>'Rent Ledger'!AF12</f>
        <v>-12000</v>
      </c>
      <c r="K12" s="55">
        <f>'Rent Ledger'!AJ12</f>
        <v>-14000</v>
      </c>
      <c r="L12" s="55">
        <f>'Rent Ledger'!AN12</f>
        <v>-16000</v>
      </c>
      <c r="M12" s="55">
        <f>'Rent Ledger'!AR12</f>
        <v>-18000</v>
      </c>
      <c r="N12" s="55">
        <f>'Rent Ledger'!AV12</f>
        <v>-20000</v>
      </c>
      <c r="O12" s="55">
        <f>'Rent Ledger'!AZ12</f>
        <v>-22000</v>
      </c>
      <c r="P12" s="33"/>
    </row>
    <row r="13" spans="1:16" ht="19.5" thickTop="1" thickBot="1">
      <c r="A13" s="33"/>
      <c r="B13" s="12">
        <f>'Rent Ledger'!C13</f>
        <v>9</v>
      </c>
      <c r="C13" s="23" t="str">
        <f>IFERROR(VLOOKUP(B13, 'Tenants Details'!B17:O48, 2,), "")</f>
        <v/>
      </c>
      <c r="D13" s="55" t="str">
        <f>'Rent Ledger'!H13</f>
        <v/>
      </c>
      <c r="E13" s="55" t="str">
        <f>'Rent Ledger'!L13</f>
        <v/>
      </c>
      <c r="F13" s="55" t="str">
        <f>'Rent Ledger'!P13</f>
        <v/>
      </c>
      <c r="G13" s="55" t="str">
        <f>'Rent Ledger'!T13</f>
        <v/>
      </c>
      <c r="H13" s="55" t="str">
        <f>'Rent Ledger'!X13</f>
        <v/>
      </c>
      <c r="I13" s="55" t="str">
        <f>'Rent Ledger'!AB13</f>
        <v/>
      </c>
      <c r="J13" s="55" t="str">
        <f>'Rent Ledger'!AF13</f>
        <v/>
      </c>
      <c r="K13" s="55" t="str">
        <f>'Rent Ledger'!AJ13</f>
        <v/>
      </c>
      <c r="L13" s="55" t="str">
        <f>'Rent Ledger'!AN13</f>
        <v/>
      </c>
      <c r="M13" s="55" t="str">
        <f>'Rent Ledger'!AR13</f>
        <v/>
      </c>
      <c r="N13" s="55" t="str">
        <f>'Rent Ledger'!AV13</f>
        <v/>
      </c>
      <c r="O13" s="55" t="str">
        <f>'Rent Ledger'!AZ13</f>
        <v/>
      </c>
      <c r="P13" s="33"/>
    </row>
    <row r="14" spans="1:16" ht="19.5" thickTop="1" thickBot="1">
      <c r="A14" s="33"/>
      <c r="B14" s="12">
        <f>'Rent Ledger'!C14</f>
        <v>10</v>
      </c>
      <c r="C14" s="23" t="str">
        <f>IFERROR(VLOOKUP(B14, 'Tenants Details'!B18:O49, 2,), "")</f>
        <v/>
      </c>
      <c r="D14" s="55" t="str">
        <f>'Rent Ledger'!H14</f>
        <v/>
      </c>
      <c r="E14" s="55" t="str">
        <f>'Rent Ledger'!L14</f>
        <v/>
      </c>
      <c r="F14" s="55" t="str">
        <f>'Rent Ledger'!P14</f>
        <v/>
      </c>
      <c r="G14" s="55" t="str">
        <f>'Rent Ledger'!T14</f>
        <v/>
      </c>
      <c r="H14" s="55" t="str">
        <f>'Rent Ledger'!X14</f>
        <v/>
      </c>
      <c r="I14" s="55" t="str">
        <f>'Rent Ledger'!AB14</f>
        <v/>
      </c>
      <c r="J14" s="55" t="str">
        <f>'Rent Ledger'!AF14</f>
        <v/>
      </c>
      <c r="K14" s="55" t="str">
        <f>'Rent Ledger'!AJ14</f>
        <v/>
      </c>
      <c r="L14" s="55" t="str">
        <f>'Rent Ledger'!AN14</f>
        <v/>
      </c>
      <c r="M14" s="55" t="str">
        <f>'Rent Ledger'!AR14</f>
        <v/>
      </c>
      <c r="N14" s="55" t="str">
        <f>'Rent Ledger'!AV14</f>
        <v/>
      </c>
      <c r="O14" s="55" t="str">
        <f>'Rent Ledger'!AZ14</f>
        <v/>
      </c>
      <c r="P14" s="33"/>
    </row>
    <row r="15" spans="1:16" ht="19.5" thickTop="1" thickBot="1">
      <c r="A15" s="33"/>
      <c r="B15" s="12">
        <f>'Rent Ledger'!C15</f>
        <v>11</v>
      </c>
      <c r="C15" s="23" t="str">
        <f>IFERROR(VLOOKUP(B15, 'Tenants Details'!B19:O50, 2,), "")</f>
        <v/>
      </c>
      <c r="D15" s="55" t="str">
        <f>'Rent Ledger'!H15</f>
        <v/>
      </c>
      <c r="E15" s="55" t="str">
        <f>'Rent Ledger'!L15</f>
        <v/>
      </c>
      <c r="F15" s="55" t="str">
        <f>'Rent Ledger'!P15</f>
        <v/>
      </c>
      <c r="G15" s="55" t="str">
        <f>'Rent Ledger'!T15</f>
        <v/>
      </c>
      <c r="H15" s="55" t="str">
        <f>'Rent Ledger'!X15</f>
        <v/>
      </c>
      <c r="I15" s="55" t="str">
        <f>'Rent Ledger'!AB15</f>
        <v/>
      </c>
      <c r="J15" s="55" t="str">
        <f>'Rent Ledger'!AF15</f>
        <v/>
      </c>
      <c r="K15" s="55" t="str">
        <f>'Rent Ledger'!AJ15</f>
        <v/>
      </c>
      <c r="L15" s="55" t="str">
        <f>'Rent Ledger'!AN15</f>
        <v/>
      </c>
      <c r="M15" s="55" t="str">
        <f>'Rent Ledger'!AR15</f>
        <v/>
      </c>
      <c r="N15" s="55" t="str">
        <f>'Rent Ledger'!AV15</f>
        <v/>
      </c>
      <c r="O15" s="55" t="str">
        <f>'Rent Ledger'!AZ15</f>
        <v/>
      </c>
      <c r="P15" s="33"/>
    </row>
    <row r="16" spans="1:16" ht="19.5" thickTop="1" thickBot="1">
      <c r="A16" s="33"/>
      <c r="B16" s="12">
        <f>'Rent Ledger'!C16</f>
        <v>12</v>
      </c>
      <c r="C16" s="23" t="str">
        <f>IFERROR(VLOOKUP(B16, 'Tenants Details'!B20:O51, 2,), "")</f>
        <v/>
      </c>
      <c r="D16" s="55" t="str">
        <f>'Rent Ledger'!H16</f>
        <v/>
      </c>
      <c r="E16" s="55" t="str">
        <f>'Rent Ledger'!L16</f>
        <v/>
      </c>
      <c r="F16" s="55" t="str">
        <f>'Rent Ledger'!P16</f>
        <v/>
      </c>
      <c r="G16" s="55" t="str">
        <f>'Rent Ledger'!T16</f>
        <v/>
      </c>
      <c r="H16" s="55" t="str">
        <f>'Rent Ledger'!X16</f>
        <v/>
      </c>
      <c r="I16" s="55" t="str">
        <f>'Rent Ledger'!AB16</f>
        <v/>
      </c>
      <c r="J16" s="55" t="str">
        <f>'Rent Ledger'!AF16</f>
        <v/>
      </c>
      <c r="K16" s="55" t="str">
        <f>'Rent Ledger'!AJ16</f>
        <v/>
      </c>
      <c r="L16" s="55" t="str">
        <f>'Rent Ledger'!AN16</f>
        <v/>
      </c>
      <c r="M16" s="55" t="str">
        <f>'Rent Ledger'!AR16</f>
        <v/>
      </c>
      <c r="N16" s="55" t="str">
        <f>'Rent Ledger'!AV16</f>
        <v/>
      </c>
      <c r="O16" s="55" t="str">
        <f>'Rent Ledger'!AZ16</f>
        <v/>
      </c>
      <c r="P16" s="33"/>
    </row>
    <row r="17" spans="1:16" ht="19.5" thickTop="1" thickBot="1">
      <c r="A17" s="33"/>
      <c r="B17" s="12">
        <f>'Rent Ledger'!C17</f>
        <v>13</v>
      </c>
      <c r="C17" s="23" t="str">
        <f>IFERROR(VLOOKUP(B17, 'Tenants Details'!B21:O52, 2,), "")</f>
        <v/>
      </c>
      <c r="D17" s="55" t="str">
        <f>'Rent Ledger'!H17</f>
        <v/>
      </c>
      <c r="E17" s="55" t="str">
        <f>'Rent Ledger'!L17</f>
        <v/>
      </c>
      <c r="F17" s="55" t="str">
        <f>'Rent Ledger'!P17</f>
        <v/>
      </c>
      <c r="G17" s="55" t="str">
        <f>'Rent Ledger'!T17</f>
        <v/>
      </c>
      <c r="H17" s="55" t="str">
        <f>'Rent Ledger'!X17</f>
        <v/>
      </c>
      <c r="I17" s="55" t="str">
        <f>'Rent Ledger'!AB17</f>
        <v/>
      </c>
      <c r="J17" s="55" t="str">
        <f>'Rent Ledger'!AF17</f>
        <v/>
      </c>
      <c r="K17" s="55" t="str">
        <f>'Rent Ledger'!AJ17</f>
        <v/>
      </c>
      <c r="L17" s="55" t="str">
        <f>'Rent Ledger'!AN17</f>
        <v/>
      </c>
      <c r="M17" s="55" t="str">
        <f>'Rent Ledger'!AR17</f>
        <v/>
      </c>
      <c r="N17" s="55" t="str">
        <f>'Rent Ledger'!AV17</f>
        <v/>
      </c>
      <c r="O17" s="55" t="str">
        <f>'Rent Ledger'!AZ17</f>
        <v/>
      </c>
      <c r="P17" s="33"/>
    </row>
    <row r="18" spans="1:16" ht="19.5" thickTop="1" thickBot="1">
      <c r="A18" s="33"/>
      <c r="B18" s="12">
        <f>'Rent Ledger'!C18</f>
        <v>14</v>
      </c>
      <c r="C18" s="23" t="str">
        <f>IFERROR(VLOOKUP(B18, 'Tenants Details'!B22:O53, 2,), "")</f>
        <v/>
      </c>
      <c r="D18" s="55" t="str">
        <f>'Rent Ledger'!H18</f>
        <v/>
      </c>
      <c r="E18" s="55" t="str">
        <f>'Rent Ledger'!L18</f>
        <v/>
      </c>
      <c r="F18" s="55" t="str">
        <f>'Rent Ledger'!P18</f>
        <v/>
      </c>
      <c r="G18" s="55" t="str">
        <f>'Rent Ledger'!T18</f>
        <v/>
      </c>
      <c r="H18" s="55" t="str">
        <f>'Rent Ledger'!X18</f>
        <v/>
      </c>
      <c r="I18" s="55" t="str">
        <f>'Rent Ledger'!AB18</f>
        <v/>
      </c>
      <c r="J18" s="55" t="str">
        <f>'Rent Ledger'!AF18</f>
        <v/>
      </c>
      <c r="K18" s="55" t="str">
        <f>'Rent Ledger'!AJ18</f>
        <v/>
      </c>
      <c r="L18" s="55" t="str">
        <f>'Rent Ledger'!AN18</f>
        <v/>
      </c>
      <c r="M18" s="55" t="str">
        <f>'Rent Ledger'!AR18</f>
        <v/>
      </c>
      <c r="N18" s="55" t="str">
        <f>'Rent Ledger'!AV18</f>
        <v/>
      </c>
      <c r="O18" s="55" t="str">
        <f>'Rent Ledger'!AZ18</f>
        <v/>
      </c>
      <c r="P18" s="33"/>
    </row>
    <row r="19" spans="1:16" ht="19.5" thickTop="1" thickBot="1">
      <c r="A19" s="33"/>
      <c r="B19" s="12">
        <f>'Rent Ledger'!C19</f>
        <v>15</v>
      </c>
      <c r="C19" s="23" t="str">
        <f>IFERROR(VLOOKUP(B19, 'Tenants Details'!B23:O54, 2,), "")</f>
        <v/>
      </c>
      <c r="D19" s="55" t="str">
        <f>'Rent Ledger'!H19</f>
        <v/>
      </c>
      <c r="E19" s="55" t="str">
        <f>'Rent Ledger'!L19</f>
        <v/>
      </c>
      <c r="F19" s="55" t="str">
        <f>'Rent Ledger'!P19</f>
        <v/>
      </c>
      <c r="G19" s="55" t="str">
        <f>'Rent Ledger'!T19</f>
        <v/>
      </c>
      <c r="H19" s="55" t="str">
        <f>'Rent Ledger'!X19</f>
        <v/>
      </c>
      <c r="I19" s="55" t="str">
        <f>'Rent Ledger'!AB19</f>
        <v/>
      </c>
      <c r="J19" s="55" t="str">
        <f>'Rent Ledger'!AF19</f>
        <v/>
      </c>
      <c r="K19" s="55" t="str">
        <f>'Rent Ledger'!AJ19</f>
        <v/>
      </c>
      <c r="L19" s="55" t="str">
        <f>'Rent Ledger'!AN19</f>
        <v/>
      </c>
      <c r="M19" s="55" t="str">
        <f>'Rent Ledger'!AR19</f>
        <v/>
      </c>
      <c r="N19" s="55" t="str">
        <f>'Rent Ledger'!AV19</f>
        <v/>
      </c>
      <c r="O19" s="55" t="str">
        <f>'Rent Ledger'!AZ19</f>
        <v/>
      </c>
      <c r="P19" s="33"/>
    </row>
    <row r="20" spans="1:16" ht="19.5" thickTop="1" thickBot="1">
      <c r="A20" s="33"/>
      <c r="B20" s="12">
        <f>'Rent Ledger'!C20</f>
        <v>16</v>
      </c>
      <c r="C20" s="23" t="str">
        <f>IFERROR(VLOOKUP(B20, 'Tenants Details'!B24:O55, 2,), "")</f>
        <v/>
      </c>
      <c r="D20" s="55" t="str">
        <f>'Rent Ledger'!H20</f>
        <v/>
      </c>
      <c r="E20" s="55" t="str">
        <f>'Rent Ledger'!L20</f>
        <v/>
      </c>
      <c r="F20" s="55" t="str">
        <f>'Rent Ledger'!P20</f>
        <v/>
      </c>
      <c r="G20" s="55" t="str">
        <f>'Rent Ledger'!T20</f>
        <v/>
      </c>
      <c r="H20" s="55" t="str">
        <f>'Rent Ledger'!X20</f>
        <v/>
      </c>
      <c r="I20" s="55" t="str">
        <f>'Rent Ledger'!AB20</f>
        <v/>
      </c>
      <c r="J20" s="55" t="str">
        <f>'Rent Ledger'!AF20</f>
        <v/>
      </c>
      <c r="K20" s="55" t="str">
        <f>'Rent Ledger'!AJ20</f>
        <v/>
      </c>
      <c r="L20" s="55" t="str">
        <f>'Rent Ledger'!AN20</f>
        <v/>
      </c>
      <c r="M20" s="55" t="str">
        <f>'Rent Ledger'!AR20</f>
        <v/>
      </c>
      <c r="N20" s="55" t="str">
        <f>'Rent Ledger'!AV20</f>
        <v/>
      </c>
      <c r="O20" s="55" t="str">
        <f>'Rent Ledger'!AZ20</f>
        <v/>
      </c>
      <c r="P20" s="33"/>
    </row>
    <row r="21" spans="1:16" ht="19.5" thickTop="1" thickBot="1">
      <c r="A21" s="33"/>
      <c r="B21" s="12">
        <f>'Rent Ledger'!C21</f>
        <v>17</v>
      </c>
      <c r="C21" s="23" t="str">
        <f>IFERROR(VLOOKUP(B21, 'Tenants Details'!B25:O56, 2,), "")</f>
        <v/>
      </c>
      <c r="D21" s="55" t="str">
        <f>'Rent Ledger'!H21</f>
        <v/>
      </c>
      <c r="E21" s="55" t="str">
        <f>'Rent Ledger'!L21</f>
        <v/>
      </c>
      <c r="F21" s="55" t="str">
        <f>'Rent Ledger'!P21</f>
        <v/>
      </c>
      <c r="G21" s="55" t="str">
        <f>'Rent Ledger'!T21</f>
        <v/>
      </c>
      <c r="H21" s="55" t="str">
        <f>'Rent Ledger'!X21</f>
        <v/>
      </c>
      <c r="I21" s="55" t="str">
        <f>'Rent Ledger'!AB21</f>
        <v/>
      </c>
      <c r="J21" s="55" t="str">
        <f>'Rent Ledger'!AF21</f>
        <v/>
      </c>
      <c r="K21" s="55" t="str">
        <f>'Rent Ledger'!AJ21</f>
        <v/>
      </c>
      <c r="L21" s="55" t="str">
        <f>'Rent Ledger'!AN21</f>
        <v/>
      </c>
      <c r="M21" s="55" t="str">
        <f>'Rent Ledger'!AR21</f>
        <v/>
      </c>
      <c r="N21" s="55" t="str">
        <f>'Rent Ledger'!AV21</f>
        <v/>
      </c>
      <c r="O21" s="55" t="str">
        <f>'Rent Ledger'!AZ21</f>
        <v/>
      </c>
      <c r="P21" s="33"/>
    </row>
    <row r="22" spans="1:16" ht="19.5" thickTop="1" thickBot="1">
      <c r="A22" s="33"/>
      <c r="B22" s="12">
        <f>'Rent Ledger'!C22</f>
        <v>18</v>
      </c>
      <c r="C22" s="23" t="str">
        <f>IFERROR(VLOOKUP(B22, 'Tenants Details'!B26:O57, 2,), "")</f>
        <v/>
      </c>
      <c r="D22" s="55" t="str">
        <f>'Rent Ledger'!H22</f>
        <v/>
      </c>
      <c r="E22" s="55" t="str">
        <f>'Rent Ledger'!L22</f>
        <v/>
      </c>
      <c r="F22" s="55" t="str">
        <f>'Rent Ledger'!P22</f>
        <v/>
      </c>
      <c r="G22" s="55" t="str">
        <f>'Rent Ledger'!T22</f>
        <v/>
      </c>
      <c r="H22" s="55" t="str">
        <f>'Rent Ledger'!X22</f>
        <v/>
      </c>
      <c r="I22" s="55" t="str">
        <f>'Rent Ledger'!AB22</f>
        <v/>
      </c>
      <c r="J22" s="55" t="str">
        <f>'Rent Ledger'!AF22</f>
        <v/>
      </c>
      <c r="K22" s="55" t="str">
        <f>'Rent Ledger'!AJ22</f>
        <v/>
      </c>
      <c r="L22" s="55" t="str">
        <f>'Rent Ledger'!AN22</f>
        <v/>
      </c>
      <c r="M22" s="55" t="str">
        <f>'Rent Ledger'!AR22</f>
        <v/>
      </c>
      <c r="N22" s="55" t="str">
        <f>'Rent Ledger'!AV22</f>
        <v/>
      </c>
      <c r="O22" s="55" t="str">
        <f>'Rent Ledger'!AZ22</f>
        <v/>
      </c>
      <c r="P22" s="33"/>
    </row>
    <row r="23" spans="1:16" ht="19.5" thickTop="1" thickBot="1">
      <c r="A23" s="33"/>
      <c r="B23" s="12">
        <f>'Rent Ledger'!C23</f>
        <v>19</v>
      </c>
      <c r="C23" s="23" t="str">
        <f>IFERROR(VLOOKUP(B23, 'Tenants Details'!B27:O58, 2,), "")</f>
        <v/>
      </c>
      <c r="D23" s="55" t="str">
        <f>'Rent Ledger'!H23</f>
        <v/>
      </c>
      <c r="E23" s="55" t="str">
        <f>'Rent Ledger'!L23</f>
        <v/>
      </c>
      <c r="F23" s="55" t="str">
        <f>'Rent Ledger'!P23</f>
        <v/>
      </c>
      <c r="G23" s="55" t="str">
        <f>'Rent Ledger'!T23</f>
        <v/>
      </c>
      <c r="H23" s="55" t="str">
        <f>'Rent Ledger'!X23</f>
        <v/>
      </c>
      <c r="I23" s="55" t="str">
        <f>'Rent Ledger'!AB23</f>
        <v/>
      </c>
      <c r="J23" s="55" t="str">
        <f>'Rent Ledger'!AF23</f>
        <v/>
      </c>
      <c r="K23" s="55" t="str">
        <f>'Rent Ledger'!AJ23</f>
        <v/>
      </c>
      <c r="L23" s="55" t="str">
        <f>'Rent Ledger'!AN23</f>
        <v/>
      </c>
      <c r="M23" s="55" t="str">
        <f>'Rent Ledger'!AR23</f>
        <v/>
      </c>
      <c r="N23" s="55" t="str">
        <f>'Rent Ledger'!AV23</f>
        <v/>
      </c>
      <c r="O23" s="55" t="str">
        <f>'Rent Ledger'!AZ23</f>
        <v/>
      </c>
      <c r="P23" s="33"/>
    </row>
    <row r="24" spans="1:16" ht="19.5" thickTop="1" thickBot="1">
      <c r="A24" s="33"/>
      <c r="B24" s="12">
        <f>'Rent Ledger'!C24</f>
        <v>20</v>
      </c>
      <c r="C24" s="23" t="str">
        <f>IFERROR(VLOOKUP(B24, 'Tenants Details'!B28:O59, 2,), "")</f>
        <v/>
      </c>
      <c r="D24" s="55" t="str">
        <f>'Rent Ledger'!H24</f>
        <v/>
      </c>
      <c r="E24" s="55" t="str">
        <f>'Rent Ledger'!L24</f>
        <v/>
      </c>
      <c r="F24" s="55" t="str">
        <f>'Rent Ledger'!P24</f>
        <v/>
      </c>
      <c r="G24" s="55" t="str">
        <f>'Rent Ledger'!T24</f>
        <v/>
      </c>
      <c r="H24" s="55" t="str">
        <f>'Rent Ledger'!X24</f>
        <v/>
      </c>
      <c r="I24" s="55" t="str">
        <f>'Rent Ledger'!AB24</f>
        <v/>
      </c>
      <c r="J24" s="55" t="str">
        <f>'Rent Ledger'!AF24</f>
        <v/>
      </c>
      <c r="K24" s="55" t="str">
        <f>'Rent Ledger'!AJ24</f>
        <v/>
      </c>
      <c r="L24" s="55" t="str">
        <f>'Rent Ledger'!AN24</f>
        <v/>
      </c>
      <c r="M24" s="55" t="str">
        <f>'Rent Ledger'!AR24</f>
        <v/>
      </c>
      <c r="N24" s="55" t="str">
        <f>'Rent Ledger'!AV24</f>
        <v/>
      </c>
      <c r="O24" s="55" t="str">
        <f>'Rent Ledger'!AZ24</f>
        <v/>
      </c>
      <c r="P24" s="33"/>
    </row>
    <row r="25" spans="1:16" ht="19.5" thickTop="1" thickBot="1">
      <c r="A25" s="33"/>
      <c r="B25" s="12">
        <f>'Rent Ledger'!C25</f>
        <v>21</v>
      </c>
      <c r="C25" s="23" t="str">
        <f>IFERROR(VLOOKUP(B25, 'Tenants Details'!B29:O60, 2,), "")</f>
        <v/>
      </c>
      <c r="D25" s="55" t="str">
        <f>'Rent Ledger'!H25</f>
        <v/>
      </c>
      <c r="E25" s="55" t="str">
        <f>'Rent Ledger'!L25</f>
        <v/>
      </c>
      <c r="F25" s="55" t="str">
        <f>'Rent Ledger'!P25</f>
        <v/>
      </c>
      <c r="G25" s="55" t="str">
        <f>'Rent Ledger'!T25</f>
        <v/>
      </c>
      <c r="H25" s="55" t="str">
        <f>'Rent Ledger'!X25</f>
        <v/>
      </c>
      <c r="I25" s="55" t="str">
        <f>'Rent Ledger'!AB25</f>
        <v/>
      </c>
      <c r="J25" s="55" t="str">
        <f>'Rent Ledger'!AF25</f>
        <v/>
      </c>
      <c r="K25" s="55" t="str">
        <f>'Rent Ledger'!AJ25</f>
        <v/>
      </c>
      <c r="L25" s="55" t="str">
        <f>'Rent Ledger'!AN25</f>
        <v/>
      </c>
      <c r="M25" s="55" t="str">
        <f>'Rent Ledger'!AR25</f>
        <v/>
      </c>
      <c r="N25" s="55" t="str">
        <f>'Rent Ledger'!AV25</f>
        <v/>
      </c>
      <c r="O25" s="55" t="str">
        <f>'Rent Ledger'!AZ25</f>
        <v/>
      </c>
      <c r="P25" s="33"/>
    </row>
    <row r="26" spans="1:16" ht="19.5" thickTop="1" thickBot="1">
      <c r="A26" s="33"/>
      <c r="B26" s="12">
        <f>'Rent Ledger'!C26</f>
        <v>22</v>
      </c>
      <c r="C26" s="23" t="str">
        <f>IFERROR(VLOOKUP(B26, 'Tenants Details'!B30:O61, 2,), "")</f>
        <v/>
      </c>
      <c r="D26" s="55" t="str">
        <f>'Rent Ledger'!H26</f>
        <v/>
      </c>
      <c r="E26" s="55" t="str">
        <f>'Rent Ledger'!L26</f>
        <v/>
      </c>
      <c r="F26" s="55" t="str">
        <f>'Rent Ledger'!P26</f>
        <v/>
      </c>
      <c r="G26" s="55" t="str">
        <f>'Rent Ledger'!T26</f>
        <v/>
      </c>
      <c r="H26" s="55" t="str">
        <f>'Rent Ledger'!X26</f>
        <v/>
      </c>
      <c r="I26" s="55" t="str">
        <f>'Rent Ledger'!AB26</f>
        <v/>
      </c>
      <c r="J26" s="55" t="str">
        <f>'Rent Ledger'!AF26</f>
        <v/>
      </c>
      <c r="K26" s="55" t="str">
        <f>'Rent Ledger'!AJ26</f>
        <v/>
      </c>
      <c r="L26" s="55" t="str">
        <f>'Rent Ledger'!AN26</f>
        <v/>
      </c>
      <c r="M26" s="55" t="str">
        <f>'Rent Ledger'!AR26</f>
        <v/>
      </c>
      <c r="N26" s="55" t="str">
        <f>'Rent Ledger'!AV26</f>
        <v/>
      </c>
      <c r="O26" s="55" t="str">
        <f>'Rent Ledger'!AZ26</f>
        <v/>
      </c>
      <c r="P26" s="33"/>
    </row>
    <row r="27" spans="1:16" ht="19.5" thickTop="1" thickBot="1">
      <c r="A27" s="33"/>
      <c r="B27" s="12">
        <f>'Rent Ledger'!C27</f>
        <v>23</v>
      </c>
      <c r="C27" s="23" t="str">
        <f>IFERROR(VLOOKUP(B27, 'Tenants Details'!B31:O62, 2,), "")</f>
        <v/>
      </c>
      <c r="D27" s="55" t="str">
        <f>'Rent Ledger'!H27</f>
        <v/>
      </c>
      <c r="E27" s="55" t="str">
        <f>'Rent Ledger'!L27</f>
        <v/>
      </c>
      <c r="F27" s="55" t="str">
        <f>'Rent Ledger'!P27</f>
        <v/>
      </c>
      <c r="G27" s="55" t="str">
        <f>'Rent Ledger'!T27</f>
        <v/>
      </c>
      <c r="H27" s="55" t="str">
        <f>'Rent Ledger'!X27</f>
        <v/>
      </c>
      <c r="I27" s="55" t="str">
        <f>'Rent Ledger'!AB27</f>
        <v/>
      </c>
      <c r="J27" s="55" t="str">
        <f>'Rent Ledger'!AF27</f>
        <v/>
      </c>
      <c r="K27" s="55" t="str">
        <f>'Rent Ledger'!AJ27</f>
        <v/>
      </c>
      <c r="L27" s="55" t="str">
        <f>'Rent Ledger'!AN27</f>
        <v/>
      </c>
      <c r="M27" s="55" t="str">
        <f>'Rent Ledger'!AR27</f>
        <v/>
      </c>
      <c r="N27" s="55" t="str">
        <f>'Rent Ledger'!AV27</f>
        <v/>
      </c>
      <c r="O27" s="55" t="str">
        <f>'Rent Ledger'!AZ27</f>
        <v/>
      </c>
      <c r="P27" s="33"/>
    </row>
    <row r="28" spans="1:16" ht="19.5" thickTop="1" thickBot="1">
      <c r="A28" s="33"/>
      <c r="B28" s="12">
        <f>'Rent Ledger'!C28</f>
        <v>24</v>
      </c>
      <c r="C28" s="23" t="str">
        <f>IFERROR(VLOOKUP(B28, 'Tenants Details'!B32:O63, 2,), "")</f>
        <v/>
      </c>
      <c r="D28" s="55" t="str">
        <f>'Rent Ledger'!H28</f>
        <v/>
      </c>
      <c r="E28" s="55" t="str">
        <f>'Rent Ledger'!L28</f>
        <v/>
      </c>
      <c r="F28" s="55" t="str">
        <f>'Rent Ledger'!P28</f>
        <v/>
      </c>
      <c r="G28" s="55" t="str">
        <f>'Rent Ledger'!T28</f>
        <v/>
      </c>
      <c r="H28" s="55" t="str">
        <f>'Rent Ledger'!X28</f>
        <v/>
      </c>
      <c r="I28" s="55" t="str">
        <f>'Rent Ledger'!AB28</f>
        <v/>
      </c>
      <c r="J28" s="55" t="str">
        <f>'Rent Ledger'!AF28</f>
        <v/>
      </c>
      <c r="K28" s="55" t="str">
        <f>'Rent Ledger'!AJ28</f>
        <v/>
      </c>
      <c r="L28" s="55" t="str">
        <f>'Rent Ledger'!AN28</f>
        <v/>
      </c>
      <c r="M28" s="55" t="str">
        <f>'Rent Ledger'!AR28</f>
        <v/>
      </c>
      <c r="N28" s="55" t="str">
        <f>'Rent Ledger'!AV28</f>
        <v/>
      </c>
      <c r="O28" s="55" t="str">
        <f>'Rent Ledger'!AZ28</f>
        <v/>
      </c>
      <c r="P28" s="33"/>
    </row>
    <row r="29" spans="1:16" ht="19.5" thickTop="1" thickBot="1">
      <c r="A29" s="33"/>
      <c r="B29" s="12">
        <f>'Rent Ledger'!C29</f>
        <v>25</v>
      </c>
      <c r="C29" s="23" t="str">
        <f>IFERROR(VLOOKUP(B29, 'Tenants Details'!B33:O64, 2,), "")</f>
        <v/>
      </c>
      <c r="D29" s="55" t="str">
        <f>'Rent Ledger'!H29</f>
        <v/>
      </c>
      <c r="E29" s="55" t="str">
        <f>'Rent Ledger'!L29</f>
        <v/>
      </c>
      <c r="F29" s="55" t="str">
        <f>'Rent Ledger'!P29</f>
        <v/>
      </c>
      <c r="G29" s="55" t="str">
        <f>'Rent Ledger'!T29</f>
        <v/>
      </c>
      <c r="H29" s="55" t="str">
        <f>'Rent Ledger'!X29</f>
        <v/>
      </c>
      <c r="I29" s="55" t="str">
        <f>'Rent Ledger'!AB29</f>
        <v/>
      </c>
      <c r="J29" s="55" t="str">
        <f>'Rent Ledger'!AF29</f>
        <v/>
      </c>
      <c r="K29" s="55" t="str">
        <f>'Rent Ledger'!AJ29</f>
        <v/>
      </c>
      <c r="L29" s="55" t="str">
        <f>'Rent Ledger'!AN29</f>
        <v/>
      </c>
      <c r="M29" s="55" t="str">
        <f>'Rent Ledger'!AR29</f>
        <v/>
      </c>
      <c r="N29" s="55" t="str">
        <f>'Rent Ledger'!AV29</f>
        <v/>
      </c>
      <c r="O29" s="55" t="str">
        <f>'Rent Ledger'!AZ29</f>
        <v/>
      </c>
      <c r="P29" s="33"/>
    </row>
    <row r="30" spans="1:16" ht="19.5" thickTop="1" thickBot="1">
      <c r="A30" s="33"/>
      <c r="B30" s="12">
        <f>'Rent Ledger'!C30</f>
        <v>26</v>
      </c>
      <c r="C30" s="23" t="str">
        <f>IFERROR(VLOOKUP(B30, 'Tenants Details'!B34:O65, 2,), "")</f>
        <v/>
      </c>
      <c r="D30" s="55" t="str">
        <f>'Rent Ledger'!H30</f>
        <v/>
      </c>
      <c r="E30" s="55" t="str">
        <f>'Rent Ledger'!L30</f>
        <v/>
      </c>
      <c r="F30" s="55" t="str">
        <f>'Rent Ledger'!P30</f>
        <v/>
      </c>
      <c r="G30" s="55" t="str">
        <f>'Rent Ledger'!T30</f>
        <v/>
      </c>
      <c r="H30" s="55" t="str">
        <f>'Rent Ledger'!X30</f>
        <v/>
      </c>
      <c r="I30" s="55" t="str">
        <f>'Rent Ledger'!AB30</f>
        <v/>
      </c>
      <c r="J30" s="55" t="str">
        <f>'Rent Ledger'!AF30</f>
        <v/>
      </c>
      <c r="K30" s="55" t="str">
        <f>'Rent Ledger'!AJ30</f>
        <v/>
      </c>
      <c r="L30" s="55" t="str">
        <f>'Rent Ledger'!AN30</f>
        <v/>
      </c>
      <c r="M30" s="55" t="str">
        <f>'Rent Ledger'!AR30</f>
        <v/>
      </c>
      <c r="N30" s="55" t="str">
        <f>'Rent Ledger'!AV30</f>
        <v/>
      </c>
      <c r="O30" s="55" t="str">
        <f>'Rent Ledger'!AZ30</f>
        <v/>
      </c>
      <c r="P30" s="33"/>
    </row>
    <row r="31" spans="1:16" ht="19.5" thickTop="1" thickBot="1">
      <c r="A31" s="33"/>
      <c r="B31" s="12">
        <f>'Rent Ledger'!C31</f>
        <v>27</v>
      </c>
      <c r="C31" s="23" t="str">
        <f>IFERROR(VLOOKUP(B31, 'Tenants Details'!B35:O66, 2,), "")</f>
        <v/>
      </c>
      <c r="D31" s="55" t="str">
        <f>'Rent Ledger'!H31</f>
        <v/>
      </c>
      <c r="E31" s="55" t="str">
        <f>'Rent Ledger'!L31</f>
        <v/>
      </c>
      <c r="F31" s="55" t="str">
        <f>'Rent Ledger'!P31</f>
        <v/>
      </c>
      <c r="G31" s="55" t="str">
        <f>'Rent Ledger'!T31</f>
        <v/>
      </c>
      <c r="H31" s="55" t="str">
        <f>'Rent Ledger'!X31</f>
        <v/>
      </c>
      <c r="I31" s="55" t="str">
        <f>'Rent Ledger'!AB31</f>
        <v/>
      </c>
      <c r="J31" s="55" t="str">
        <f>'Rent Ledger'!AF31</f>
        <v/>
      </c>
      <c r="K31" s="55" t="str">
        <f>'Rent Ledger'!AJ31</f>
        <v/>
      </c>
      <c r="L31" s="55" t="str">
        <f>'Rent Ledger'!AN31</f>
        <v/>
      </c>
      <c r="M31" s="55" t="str">
        <f>'Rent Ledger'!AR31</f>
        <v/>
      </c>
      <c r="N31" s="55" t="str">
        <f>'Rent Ledger'!AV31</f>
        <v/>
      </c>
      <c r="O31" s="55" t="str">
        <f>'Rent Ledger'!AZ31</f>
        <v/>
      </c>
      <c r="P31" s="33"/>
    </row>
    <row r="32" spans="1:16" ht="19.5" thickTop="1" thickBot="1">
      <c r="A32" s="33"/>
      <c r="B32" s="12">
        <f>'Rent Ledger'!C32</f>
        <v>28</v>
      </c>
      <c r="C32" s="23" t="str">
        <f>IFERROR(VLOOKUP(B32, 'Tenants Details'!B36:O67, 2,), "")</f>
        <v/>
      </c>
      <c r="D32" s="55" t="str">
        <f>'Rent Ledger'!H32</f>
        <v/>
      </c>
      <c r="E32" s="55" t="str">
        <f>'Rent Ledger'!L32</f>
        <v/>
      </c>
      <c r="F32" s="55" t="str">
        <f>'Rent Ledger'!P32</f>
        <v/>
      </c>
      <c r="G32" s="55" t="str">
        <f>'Rent Ledger'!T32</f>
        <v/>
      </c>
      <c r="H32" s="55" t="str">
        <f>'Rent Ledger'!X32</f>
        <v/>
      </c>
      <c r="I32" s="55" t="str">
        <f>'Rent Ledger'!AB32</f>
        <v/>
      </c>
      <c r="J32" s="55" t="str">
        <f>'Rent Ledger'!AF32</f>
        <v/>
      </c>
      <c r="K32" s="55" t="str">
        <f>'Rent Ledger'!AJ32</f>
        <v/>
      </c>
      <c r="L32" s="55" t="str">
        <f>'Rent Ledger'!AN32</f>
        <v/>
      </c>
      <c r="M32" s="55" t="str">
        <f>'Rent Ledger'!AR32</f>
        <v/>
      </c>
      <c r="N32" s="55" t="str">
        <f>'Rent Ledger'!AV32</f>
        <v/>
      </c>
      <c r="O32" s="55" t="str">
        <f>'Rent Ledger'!AZ32</f>
        <v/>
      </c>
      <c r="P32" s="33"/>
    </row>
    <row r="33" spans="1:16" ht="19.5" thickTop="1" thickBot="1">
      <c r="A33" s="33"/>
      <c r="B33" s="12">
        <f>'Rent Ledger'!C33</f>
        <v>29</v>
      </c>
      <c r="C33" s="23" t="str">
        <f>IFERROR(VLOOKUP(B33, 'Tenants Details'!B37:O68, 2,), "")</f>
        <v/>
      </c>
      <c r="D33" s="55" t="str">
        <f>'Rent Ledger'!H33</f>
        <v/>
      </c>
      <c r="E33" s="55" t="str">
        <f>'Rent Ledger'!L33</f>
        <v/>
      </c>
      <c r="F33" s="55" t="str">
        <f>'Rent Ledger'!P33</f>
        <v/>
      </c>
      <c r="G33" s="55" t="str">
        <f>'Rent Ledger'!T33</f>
        <v/>
      </c>
      <c r="H33" s="55" t="str">
        <f>'Rent Ledger'!X33</f>
        <v/>
      </c>
      <c r="I33" s="55" t="str">
        <f>'Rent Ledger'!AB33</f>
        <v/>
      </c>
      <c r="J33" s="55" t="str">
        <f>'Rent Ledger'!AF33</f>
        <v/>
      </c>
      <c r="K33" s="55" t="str">
        <f>'Rent Ledger'!AJ33</f>
        <v/>
      </c>
      <c r="L33" s="55" t="str">
        <f>'Rent Ledger'!AN33</f>
        <v/>
      </c>
      <c r="M33" s="55" t="str">
        <f>'Rent Ledger'!AR33</f>
        <v/>
      </c>
      <c r="N33" s="55" t="str">
        <f>'Rent Ledger'!AV33</f>
        <v/>
      </c>
      <c r="O33" s="55" t="str">
        <f>'Rent Ledger'!AZ33</f>
        <v/>
      </c>
      <c r="P33" s="33"/>
    </row>
    <row r="34" spans="1:16" ht="19.5" thickTop="1" thickBot="1">
      <c r="A34" s="33"/>
      <c r="B34" s="12">
        <f>'Rent Ledger'!C34</f>
        <v>30</v>
      </c>
      <c r="C34" s="23" t="str">
        <f>IFERROR(VLOOKUP(B34, 'Tenants Details'!B38:O69, 2,), "")</f>
        <v/>
      </c>
      <c r="D34" s="55" t="str">
        <f>'Rent Ledger'!H34</f>
        <v/>
      </c>
      <c r="E34" s="55" t="str">
        <f>'Rent Ledger'!L34</f>
        <v/>
      </c>
      <c r="F34" s="55" t="str">
        <f>'Rent Ledger'!P34</f>
        <v/>
      </c>
      <c r="G34" s="55" t="str">
        <f>'Rent Ledger'!T34</f>
        <v/>
      </c>
      <c r="H34" s="55" t="str">
        <f>'Rent Ledger'!X34</f>
        <v/>
      </c>
      <c r="I34" s="55" t="str">
        <f>'Rent Ledger'!AB34</f>
        <v/>
      </c>
      <c r="J34" s="55" t="str">
        <f>'Rent Ledger'!AF34</f>
        <v/>
      </c>
      <c r="K34" s="55" t="str">
        <f>'Rent Ledger'!AJ34</f>
        <v/>
      </c>
      <c r="L34" s="55" t="str">
        <f>'Rent Ledger'!AN34</f>
        <v/>
      </c>
      <c r="M34" s="55" t="str">
        <f>'Rent Ledger'!AR34</f>
        <v/>
      </c>
      <c r="N34" s="55" t="str">
        <f>'Rent Ledger'!AV34</f>
        <v/>
      </c>
      <c r="O34" s="55" t="str">
        <f>'Rent Ledger'!AZ34</f>
        <v/>
      </c>
      <c r="P34" s="33"/>
    </row>
    <row r="35" spans="1:16" ht="19.5" thickTop="1" thickBot="1">
      <c r="A35" s="33"/>
      <c r="B35" s="12">
        <f>'Rent Ledger'!C35</f>
        <v>31</v>
      </c>
      <c r="C35" s="23" t="str">
        <f>IFERROR(VLOOKUP(B35, 'Tenants Details'!B39:O70, 2,), "")</f>
        <v/>
      </c>
      <c r="D35" s="55" t="str">
        <f>'Rent Ledger'!H35</f>
        <v/>
      </c>
      <c r="E35" s="55" t="str">
        <f>'Rent Ledger'!L35</f>
        <v/>
      </c>
      <c r="F35" s="55" t="str">
        <f>'Rent Ledger'!P35</f>
        <v/>
      </c>
      <c r="G35" s="55" t="str">
        <f>'Rent Ledger'!T35</f>
        <v/>
      </c>
      <c r="H35" s="55" t="str">
        <f>'Rent Ledger'!X35</f>
        <v/>
      </c>
      <c r="I35" s="55" t="str">
        <f>'Rent Ledger'!AB35</f>
        <v/>
      </c>
      <c r="J35" s="55" t="str">
        <f>'Rent Ledger'!AF35</f>
        <v/>
      </c>
      <c r="K35" s="55" t="str">
        <f>'Rent Ledger'!AJ35</f>
        <v/>
      </c>
      <c r="L35" s="55" t="str">
        <f>'Rent Ledger'!AN35</f>
        <v/>
      </c>
      <c r="M35" s="55" t="str">
        <f>'Rent Ledger'!AR35</f>
        <v/>
      </c>
      <c r="N35" s="55" t="str">
        <f>'Rent Ledger'!AV35</f>
        <v/>
      </c>
      <c r="O35" s="55" t="str">
        <f>'Rent Ledger'!AZ35</f>
        <v/>
      </c>
      <c r="P35" s="33"/>
    </row>
    <row r="36" spans="1:16" ht="19.5" thickTop="1" thickBot="1">
      <c r="A36" s="33"/>
      <c r="B36" s="12">
        <f>'Rent Ledger'!C36</f>
        <v>32</v>
      </c>
      <c r="C36" s="23" t="str">
        <f>IFERROR(VLOOKUP(B36, 'Tenants Details'!B40:O71, 2,), "")</f>
        <v/>
      </c>
      <c r="D36" s="55" t="str">
        <f>'Rent Ledger'!H36</f>
        <v/>
      </c>
      <c r="E36" s="55" t="str">
        <f>'Rent Ledger'!L36</f>
        <v/>
      </c>
      <c r="F36" s="55" t="str">
        <f>'Rent Ledger'!P36</f>
        <v/>
      </c>
      <c r="G36" s="55" t="str">
        <f>'Rent Ledger'!T36</f>
        <v/>
      </c>
      <c r="H36" s="55" t="str">
        <f>'Rent Ledger'!X36</f>
        <v/>
      </c>
      <c r="I36" s="55" t="str">
        <f>'Rent Ledger'!AB36</f>
        <v/>
      </c>
      <c r="J36" s="55" t="str">
        <f>'Rent Ledger'!AF36</f>
        <v/>
      </c>
      <c r="K36" s="55" t="str">
        <f>'Rent Ledger'!AJ36</f>
        <v/>
      </c>
      <c r="L36" s="55" t="str">
        <f>'Rent Ledger'!AN36</f>
        <v/>
      </c>
      <c r="M36" s="55" t="str">
        <f>'Rent Ledger'!AR36</f>
        <v/>
      </c>
      <c r="N36" s="55" t="str">
        <f>'Rent Ledger'!AV36</f>
        <v/>
      </c>
      <c r="O36" s="55" t="str">
        <f>'Rent Ledger'!AZ36</f>
        <v/>
      </c>
      <c r="P36" s="33"/>
    </row>
    <row r="37" spans="1:16" ht="19.5" thickTop="1" thickBot="1">
      <c r="A37" s="33"/>
      <c r="B37" s="12">
        <f>'Rent Ledger'!C37</f>
        <v>33</v>
      </c>
      <c r="C37" s="23" t="str">
        <f>IFERROR(VLOOKUP(B37, 'Tenants Details'!B41:O72, 2,), "")</f>
        <v/>
      </c>
      <c r="D37" s="55" t="str">
        <f>'Rent Ledger'!H37</f>
        <v/>
      </c>
      <c r="E37" s="55" t="str">
        <f>'Rent Ledger'!L37</f>
        <v/>
      </c>
      <c r="F37" s="55" t="str">
        <f>'Rent Ledger'!P37</f>
        <v/>
      </c>
      <c r="G37" s="55" t="str">
        <f>'Rent Ledger'!T37</f>
        <v/>
      </c>
      <c r="H37" s="55" t="str">
        <f>'Rent Ledger'!X37</f>
        <v/>
      </c>
      <c r="I37" s="55" t="str">
        <f>'Rent Ledger'!AB37</f>
        <v/>
      </c>
      <c r="J37" s="55" t="str">
        <f>'Rent Ledger'!AF37</f>
        <v/>
      </c>
      <c r="K37" s="55" t="str">
        <f>'Rent Ledger'!AJ37</f>
        <v/>
      </c>
      <c r="L37" s="55" t="str">
        <f>'Rent Ledger'!AN37</f>
        <v/>
      </c>
      <c r="M37" s="55" t="str">
        <f>'Rent Ledger'!AR37</f>
        <v/>
      </c>
      <c r="N37" s="55" t="str">
        <f>'Rent Ledger'!AV37</f>
        <v/>
      </c>
      <c r="O37" s="55" t="str">
        <f>'Rent Ledger'!AZ37</f>
        <v/>
      </c>
      <c r="P37" s="33"/>
    </row>
    <row r="38" spans="1:16" ht="19.5" thickTop="1" thickBot="1">
      <c r="A38" s="33"/>
      <c r="B38" s="12">
        <f>'Rent Ledger'!C38</f>
        <v>34</v>
      </c>
      <c r="C38" s="23" t="str">
        <f>IFERROR(VLOOKUP(B38, 'Tenants Details'!B42:O73, 2,), "")</f>
        <v/>
      </c>
      <c r="D38" s="55" t="str">
        <f>'Rent Ledger'!H38</f>
        <v/>
      </c>
      <c r="E38" s="55" t="str">
        <f>'Rent Ledger'!L38</f>
        <v/>
      </c>
      <c r="F38" s="55" t="str">
        <f>'Rent Ledger'!P38</f>
        <v/>
      </c>
      <c r="G38" s="55" t="str">
        <f>'Rent Ledger'!T38</f>
        <v/>
      </c>
      <c r="H38" s="55" t="str">
        <f>'Rent Ledger'!X38</f>
        <v/>
      </c>
      <c r="I38" s="55" t="str">
        <f>'Rent Ledger'!AB38</f>
        <v/>
      </c>
      <c r="J38" s="55" t="str">
        <f>'Rent Ledger'!AF38</f>
        <v/>
      </c>
      <c r="K38" s="55" t="str">
        <f>'Rent Ledger'!AJ38</f>
        <v/>
      </c>
      <c r="L38" s="55" t="str">
        <f>'Rent Ledger'!AN38</f>
        <v/>
      </c>
      <c r="M38" s="55" t="str">
        <f>'Rent Ledger'!AR38</f>
        <v/>
      </c>
      <c r="N38" s="55" t="str">
        <f>'Rent Ledger'!AV38</f>
        <v/>
      </c>
      <c r="O38" s="55" t="str">
        <f>'Rent Ledger'!AZ38</f>
        <v/>
      </c>
      <c r="P38" s="33"/>
    </row>
    <row r="39" spans="1:16" ht="19.5" thickTop="1" thickBot="1">
      <c r="A39" s="33"/>
      <c r="B39" s="12">
        <f>'Rent Ledger'!C39</f>
        <v>35</v>
      </c>
      <c r="C39" s="23" t="str">
        <f>IFERROR(VLOOKUP(B39, 'Tenants Details'!B43:O74, 2,), "")</f>
        <v/>
      </c>
      <c r="D39" s="55" t="str">
        <f>'Rent Ledger'!H39</f>
        <v/>
      </c>
      <c r="E39" s="55" t="str">
        <f>'Rent Ledger'!L39</f>
        <v/>
      </c>
      <c r="F39" s="55" t="str">
        <f>'Rent Ledger'!P39</f>
        <v/>
      </c>
      <c r="G39" s="55" t="str">
        <f>'Rent Ledger'!T39</f>
        <v/>
      </c>
      <c r="H39" s="55" t="str">
        <f>'Rent Ledger'!X39</f>
        <v/>
      </c>
      <c r="I39" s="55" t="str">
        <f>'Rent Ledger'!AB39</f>
        <v/>
      </c>
      <c r="J39" s="55" t="str">
        <f>'Rent Ledger'!AF39</f>
        <v/>
      </c>
      <c r="K39" s="55" t="str">
        <f>'Rent Ledger'!AJ39</f>
        <v/>
      </c>
      <c r="L39" s="55" t="str">
        <f>'Rent Ledger'!AN39</f>
        <v/>
      </c>
      <c r="M39" s="55" t="str">
        <f>'Rent Ledger'!AR39</f>
        <v/>
      </c>
      <c r="N39" s="55" t="str">
        <f>'Rent Ledger'!AV39</f>
        <v/>
      </c>
      <c r="O39" s="55" t="str">
        <f>'Rent Ledger'!AZ39</f>
        <v/>
      </c>
      <c r="P39" s="33"/>
    </row>
    <row r="40" spans="1:16" ht="19.5" thickTop="1" thickBot="1">
      <c r="A40" s="33"/>
      <c r="B40" s="12">
        <f>'Rent Ledger'!C40</f>
        <v>36</v>
      </c>
      <c r="C40" s="23" t="str">
        <f>IFERROR(VLOOKUP(B40, 'Tenants Details'!B44:O75, 2,), "")</f>
        <v/>
      </c>
      <c r="D40" s="55" t="str">
        <f>'Rent Ledger'!H40</f>
        <v/>
      </c>
      <c r="E40" s="55" t="str">
        <f>'Rent Ledger'!L40</f>
        <v/>
      </c>
      <c r="F40" s="55" t="str">
        <f>'Rent Ledger'!P40</f>
        <v/>
      </c>
      <c r="G40" s="55" t="str">
        <f>'Rent Ledger'!T40</f>
        <v/>
      </c>
      <c r="H40" s="55" t="str">
        <f>'Rent Ledger'!X40</f>
        <v/>
      </c>
      <c r="I40" s="55" t="str">
        <f>'Rent Ledger'!AB40</f>
        <v/>
      </c>
      <c r="J40" s="55" t="str">
        <f>'Rent Ledger'!AF40</f>
        <v/>
      </c>
      <c r="K40" s="55" t="str">
        <f>'Rent Ledger'!AJ40</f>
        <v/>
      </c>
      <c r="L40" s="55" t="str">
        <f>'Rent Ledger'!AN40</f>
        <v/>
      </c>
      <c r="M40" s="55" t="str">
        <f>'Rent Ledger'!AR40</f>
        <v/>
      </c>
      <c r="N40" s="55" t="str">
        <f>'Rent Ledger'!AV40</f>
        <v/>
      </c>
      <c r="O40" s="55" t="str">
        <f>'Rent Ledger'!AZ40</f>
        <v/>
      </c>
      <c r="P40" s="33"/>
    </row>
    <row r="41" spans="1:16" ht="19.5" thickTop="1" thickBot="1">
      <c r="A41" s="33"/>
      <c r="B41" s="12">
        <f>'Rent Ledger'!C41</f>
        <v>37</v>
      </c>
      <c r="C41" s="23" t="str">
        <f>IFERROR(VLOOKUP(B41, 'Tenants Details'!B45:O76, 2,), "")</f>
        <v/>
      </c>
      <c r="D41" s="55" t="str">
        <f>'Rent Ledger'!H41</f>
        <v/>
      </c>
      <c r="E41" s="55" t="str">
        <f>'Rent Ledger'!L41</f>
        <v/>
      </c>
      <c r="F41" s="55" t="str">
        <f>'Rent Ledger'!P41</f>
        <v/>
      </c>
      <c r="G41" s="55" t="str">
        <f>'Rent Ledger'!T41</f>
        <v/>
      </c>
      <c r="H41" s="55" t="str">
        <f>'Rent Ledger'!X41</f>
        <v/>
      </c>
      <c r="I41" s="55" t="str">
        <f>'Rent Ledger'!AB41</f>
        <v/>
      </c>
      <c r="J41" s="55" t="str">
        <f>'Rent Ledger'!AF41</f>
        <v/>
      </c>
      <c r="K41" s="55" t="str">
        <f>'Rent Ledger'!AJ41</f>
        <v/>
      </c>
      <c r="L41" s="55" t="str">
        <f>'Rent Ledger'!AN41</f>
        <v/>
      </c>
      <c r="M41" s="55" t="str">
        <f>'Rent Ledger'!AR41</f>
        <v/>
      </c>
      <c r="N41" s="55" t="str">
        <f>'Rent Ledger'!AV41</f>
        <v/>
      </c>
      <c r="O41" s="55" t="str">
        <f>'Rent Ledger'!AZ41</f>
        <v/>
      </c>
      <c r="P41" s="33"/>
    </row>
    <row r="42" spans="1:16" ht="19.5" thickTop="1" thickBot="1">
      <c r="A42" s="33"/>
      <c r="B42" s="12">
        <f>'Rent Ledger'!C42</f>
        <v>38</v>
      </c>
      <c r="C42" s="23" t="str">
        <f>IFERROR(VLOOKUP(B42, 'Tenants Details'!B46:O77, 2,), "")</f>
        <v/>
      </c>
      <c r="D42" s="55" t="str">
        <f>'Rent Ledger'!H42</f>
        <v/>
      </c>
      <c r="E42" s="55" t="str">
        <f>'Rent Ledger'!L42</f>
        <v/>
      </c>
      <c r="F42" s="55" t="str">
        <f>'Rent Ledger'!P42</f>
        <v/>
      </c>
      <c r="G42" s="55" t="str">
        <f>'Rent Ledger'!T42</f>
        <v/>
      </c>
      <c r="H42" s="55" t="str">
        <f>'Rent Ledger'!X42</f>
        <v/>
      </c>
      <c r="I42" s="55" t="str">
        <f>'Rent Ledger'!AB42</f>
        <v/>
      </c>
      <c r="J42" s="55" t="str">
        <f>'Rent Ledger'!AF42</f>
        <v/>
      </c>
      <c r="K42" s="55" t="str">
        <f>'Rent Ledger'!AJ42</f>
        <v/>
      </c>
      <c r="L42" s="55" t="str">
        <f>'Rent Ledger'!AN42</f>
        <v/>
      </c>
      <c r="M42" s="55" t="str">
        <f>'Rent Ledger'!AR42</f>
        <v/>
      </c>
      <c r="N42" s="55" t="str">
        <f>'Rent Ledger'!AV42</f>
        <v/>
      </c>
      <c r="O42" s="55" t="str">
        <f>'Rent Ledger'!AZ42</f>
        <v/>
      </c>
      <c r="P42" s="33"/>
    </row>
    <row r="43" spans="1:16" ht="19.5" thickTop="1" thickBot="1">
      <c r="A43" s="33"/>
      <c r="B43" s="12">
        <f>'Rent Ledger'!C43</f>
        <v>39</v>
      </c>
      <c r="C43" s="23" t="str">
        <f>IFERROR(VLOOKUP(B43, 'Tenants Details'!B47:O78, 2,), "")</f>
        <v/>
      </c>
      <c r="D43" s="55" t="str">
        <f>'Rent Ledger'!H43</f>
        <v/>
      </c>
      <c r="E43" s="55" t="str">
        <f>'Rent Ledger'!L43</f>
        <v/>
      </c>
      <c r="F43" s="55" t="str">
        <f>'Rent Ledger'!P43</f>
        <v/>
      </c>
      <c r="G43" s="55" t="str">
        <f>'Rent Ledger'!T43</f>
        <v/>
      </c>
      <c r="H43" s="55" t="str">
        <f>'Rent Ledger'!X43</f>
        <v/>
      </c>
      <c r="I43" s="55" t="str">
        <f>'Rent Ledger'!AB43</f>
        <v/>
      </c>
      <c r="J43" s="55" t="str">
        <f>'Rent Ledger'!AF43</f>
        <v/>
      </c>
      <c r="K43" s="55" t="str">
        <f>'Rent Ledger'!AJ43</f>
        <v/>
      </c>
      <c r="L43" s="55" t="str">
        <f>'Rent Ledger'!AN43</f>
        <v/>
      </c>
      <c r="M43" s="55" t="str">
        <f>'Rent Ledger'!AR43</f>
        <v/>
      </c>
      <c r="N43" s="55" t="str">
        <f>'Rent Ledger'!AV43</f>
        <v/>
      </c>
      <c r="O43" s="55" t="str">
        <f>'Rent Ledger'!AZ43</f>
        <v/>
      </c>
      <c r="P43" s="33"/>
    </row>
    <row r="44" spans="1:16" ht="19.5" thickTop="1" thickBot="1">
      <c r="A44" s="33"/>
      <c r="B44" s="12">
        <f>'Rent Ledger'!C44</f>
        <v>40</v>
      </c>
      <c r="C44" s="23" t="str">
        <f>IFERROR(VLOOKUP(B44, 'Tenants Details'!B48:O79, 2,), "")</f>
        <v/>
      </c>
      <c r="D44" s="55" t="str">
        <f>'Rent Ledger'!H44</f>
        <v/>
      </c>
      <c r="E44" s="55" t="str">
        <f>'Rent Ledger'!L44</f>
        <v/>
      </c>
      <c r="F44" s="55" t="str">
        <f>'Rent Ledger'!P44</f>
        <v/>
      </c>
      <c r="G44" s="55" t="str">
        <f>'Rent Ledger'!T44</f>
        <v/>
      </c>
      <c r="H44" s="55" t="str">
        <f>'Rent Ledger'!X44</f>
        <v/>
      </c>
      <c r="I44" s="55" t="str">
        <f>'Rent Ledger'!AB44</f>
        <v/>
      </c>
      <c r="J44" s="55" t="str">
        <f>'Rent Ledger'!AF44</f>
        <v/>
      </c>
      <c r="K44" s="55" t="str">
        <f>'Rent Ledger'!AJ44</f>
        <v/>
      </c>
      <c r="L44" s="55" t="str">
        <f>'Rent Ledger'!AN44</f>
        <v/>
      </c>
      <c r="M44" s="55" t="str">
        <f>'Rent Ledger'!AR44</f>
        <v/>
      </c>
      <c r="N44" s="55" t="str">
        <f>'Rent Ledger'!AV44</f>
        <v/>
      </c>
      <c r="O44" s="55" t="str">
        <f>'Rent Ledger'!AZ44</f>
        <v/>
      </c>
      <c r="P44" s="33"/>
    </row>
    <row r="45" spans="1:16" ht="19.5" thickTop="1" thickBot="1">
      <c r="A45" s="33"/>
      <c r="B45" s="12">
        <f>'Rent Ledger'!C45</f>
        <v>41</v>
      </c>
      <c r="C45" s="23" t="str">
        <f>IFERROR(VLOOKUP(B45, 'Tenants Details'!B49:O80, 2,), "")</f>
        <v/>
      </c>
      <c r="D45" s="55" t="str">
        <f>'Rent Ledger'!H45</f>
        <v/>
      </c>
      <c r="E45" s="55" t="str">
        <f>'Rent Ledger'!L45</f>
        <v/>
      </c>
      <c r="F45" s="55" t="str">
        <f>'Rent Ledger'!P45</f>
        <v/>
      </c>
      <c r="G45" s="55" t="str">
        <f>'Rent Ledger'!T45</f>
        <v/>
      </c>
      <c r="H45" s="55" t="str">
        <f>'Rent Ledger'!X45</f>
        <v/>
      </c>
      <c r="I45" s="55" t="str">
        <f>'Rent Ledger'!AB45</f>
        <v/>
      </c>
      <c r="J45" s="55" t="str">
        <f>'Rent Ledger'!AF45</f>
        <v/>
      </c>
      <c r="K45" s="55" t="str">
        <f>'Rent Ledger'!AJ45</f>
        <v/>
      </c>
      <c r="L45" s="55" t="str">
        <f>'Rent Ledger'!AN45</f>
        <v/>
      </c>
      <c r="M45" s="55" t="str">
        <f>'Rent Ledger'!AR45</f>
        <v/>
      </c>
      <c r="N45" s="55" t="str">
        <f>'Rent Ledger'!AV45</f>
        <v/>
      </c>
      <c r="O45" s="55" t="str">
        <f>'Rent Ledger'!AZ45</f>
        <v/>
      </c>
      <c r="P45" s="33"/>
    </row>
    <row r="46" spans="1:16" ht="19.5" thickTop="1" thickBot="1">
      <c r="A46" s="33"/>
      <c r="B46" s="12">
        <f>'Rent Ledger'!C46</f>
        <v>42</v>
      </c>
      <c r="C46" s="23" t="str">
        <f>IFERROR(VLOOKUP(B46, 'Tenants Details'!B50:O81, 2,), "")</f>
        <v/>
      </c>
      <c r="D46" s="55" t="str">
        <f>'Rent Ledger'!H46</f>
        <v/>
      </c>
      <c r="E46" s="55" t="str">
        <f>'Rent Ledger'!L46</f>
        <v/>
      </c>
      <c r="F46" s="55" t="str">
        <f>'Rent Ledger'!P46</f>
        <v/>
      </c>
      <c r="G46" s="55" t="str">
        <f>'Rent Ledger'!T46</f>
        <v/>
      </c>
      <c r="H46" s="55" t="str">
        <f>'Rent Ledger'!X46</f>
        <v/>
      </c>
      <c r="I46" s="55" t="str">
        <f>'Rent Ledger'!AB46</f>
        <v/>
      </c>
      <c r="J46" s="55" t="str">
        <f>'Rent Ledger'!AF46</f>
        <v/>
      </c>
      <c r="K46" s="55" t="str">
        <f>'Rent Ledger'!AJ46</f>
        <v/>
      </c>
      <c r="L46" s="55" t="str">
        <f>'Rent Ledger'!AN46</f>
        <v/>
      </c>
      <c r="M46" s="55" t="str">
        <f>'Rent Ledger'!AR46</f>
        <v/>
      </c>
      <c r="N46" s="55" t="str">
        <f>'Rent Ledger'!AV46</f>
        <v/>
      </c>
      <c r="O46" s="55" t="str">
        <f>'Rent Ledger'!AZ46</f>
        <v/>
      </c>
      <c r="P46" s="33"/>
    </row>
    <row r="47" spans="1:16" ht="19.5" thickTop="1" thickBot="1">
      <c r="A47" s="33"/>
      <c r="B47" s="12">
        <f>'Rent Ledger'!C47</f>
        <v>43</v>
      </c>
      <c r="C47" s="23" t="str">
        <f>IFERROR(VLOOKUP(B47, 'Tenants Details'!B51:O82, 2,), "")</f>
        <v/>
      </c>
      <c r="D47" s="55" t="str">
        <f>'Rent Ledger'!H47</f>
        <v/>
      </c>
      <c r="E47" s="55" t="str">
        <f>'Rent Ledger'!L47</f>
        <v/>
      </c>
      <c r="F47" s="55" t="str">
        <f>'Rent Ledger'!P47</f>
        <v/>
      </c>
      <c r="G47" s="55" t="str">
        <f>'Rent Ledger'!T47</f>
        <v/>
      </c>
      <c r="H47" s="55" t="str">
        <f>'Rent Ledger'!X47</f>
        <v/>
      </c>
      <c r="I47" s="55" t="str">
        <f>'Rent Ledger'!AB47</f>
        <v/>
      </c>
      <c r="J47" s="55" t="str">
        <f>'Rent Ledger'!AF47</f>
        <v/>
      </c>
      <c r="K47" s="55" t="str">
        <f>'Rent Ledger'!AJ47</f>
        <v/>
      </c>
      <c r="L47" s="55" t="str">
        <f>'Rent Ledger'!AN47</f>
        <v/>
      </c>
      <c r="M47" s="55" t="str">
        <f>'Rent Ledger'!AR47</f>
        <v/>
      </c>
      <c r="N47" s="55" t="str">
        <f>'Rent Ledger'!AV47</f>
        <v/>
      </c>
      <c r="O47" s="55" t="str">
        <f>'Rent Ledger'!AZ47</f>
        <v/>
      </c>
      <c r="P47" s="33"/>
    </row>
    <row r="48" spans="1:16" ht="19.5" thickTop="1" thickBot="1">
      <c r="A48" s="33"/>
      <c r="B48" s="12">
        <f>'Rent Ledger'!C48</f>
        <v>44</v>
      </c>
      <c r="C48" s="23" t="str">
        <f>IFERROR(VLOOKUP(B48, 'Tenants Details'!B52:O83, 2,), "")</f>
        <v/>
      </c>
      <c r="D48" s="55" t="str">
        <f>'Rent Ledger'!H48</f>
        <v/>
      </c>
      <c r="E48" s="55" t="str">
        <f>'Rent Ledger'!L48</f>
        <v/>
      </c>
      <c r="F48" s="55" t="str">
        <f>'Rent Ledger'!P48</f>
        <v/>
      </c>
      <c r="G48" s="55" t="str">
        <f>'Rent Ledger'!T48</f>
        <v/>
      </c>
      <c r="H48" s="55" t="str">
        <f>'Rent Ledger'!X48</f>
        <v/>
      </c>
      <c r="I48" s="55" t="str">
        <f>'Rent Ledger'!AB48</f>
        <v/>
      </c>
      <c r="J48" s="55" t="str">
        <f>'Rent Ledger'!AF48</f>
        <v/>
      </c>
      <c r="K48" s="55" t="str">
        <f>'Rent Ledger'!AJ48</f>
        <v/>
      </c>
      <c r="L48" s="55" t="str">
        <f>'Rent Ledger'!AN48</f>
        <v/>
      </c>
      <c r="M48" s="55" t="str">
        <f>'Rent Ledger'!AR48</f>
        <v/>
      </c>
      <c r="N48" s="55" t="str">
        <f>'Rent Ledger'!AV48</f>
        <v/>
      </c>
      <c r="O48" s="55" t="str">
        <f>'Rent Ledger'!AZ48</f>
        <v/>
      </c>
      <c r="P48" s="33"/>
    </row>
    <row r="49" spans="1:16" ht="19.5" thickTop="1" thickBot="1">
      <c r="A49" s="33"/>
      <c r="B49" s="12">
        <f>'Rent Ledger'!C49</f>
        <v>45</v>
      </c>
      <c r="C49" s="23" t="str">
        <f>IFERROR(VLOOKUP(B49, 'Tenants Details'!B53:O84, 2,), "")</f>
        <v/>
      </c>
      <c r="D49" s="55" t="str">
        <f>'Rent Ledger'!H49</f>
        <v/>
      </c>
      <c r="E49" s="55" t="str">
        <f>'Rent Ledger'!L49</f>
        <v/>
      </c>
      <c r="F49" s="55" t="str">
        <f>'Rent Ledger'!P49</f>
        <v/>
      </c>
      <c r="G49" s="55" t="str">
        <f>'Rent Ledger'!T49</f>
        <v/>
      </c>
      <c r="H49" s="55" t="str">
        <f>'Rent Ledger'!X49</f>
        <v/>
      </c>
      <c r="I49" s="55" t="str">
        <f>'Rent Ledger'!AB49</f>
        <v/>
      </c>
      <c r="J49" s="55" t="str">
        <f>'Rent Ledger'!AF49</f>
        <v/>
      </c>
      <c r="K49" s="55" t="str">
        <f>'Rent Ledger'!AJ49</f>
        <v/>
      </c>
      <c r="L49" s="55" t="str">
        <f>'Rent Ledger'!AN49</f>
        <v/>
      </c>
      <c r="M49" s="55" t="str">
        <f>'Rent Ledger'!AR49</f>
        <v/>
      </c>
      <c r="N49" s="55" t="str">
        <f>'Rent Ledger'!AV49</f>
        <v/>
      </c>
      <c r="O49" s="55" t="str">
        <f>'Rent Ledger'!AZ49</f>
        <v/>
      </c>
      <c r="P49" s="33"/>
    </row>
    <row r="50" spans="1:16" ht="19.5" thickTop="1" thickBot="1">
      <c r="A50" s="33"/>
      <c r="B50" s="12">
        <f>'Rent Ledger'!C50</f>
        <v>46</v>
      </c>
      <c r="C50" s="23" t="str">
        <f>IFERROR(VLOOKUP(B50, 'Tenants Details'!B54:O85, 2,), "")</f>
        <v/>
      </c>
      <c r="D50" s="55" t="str">
        <f>'Rent Ledger'!H50</f>
        <v/>
      </c>
      <c r="E50" s="55" t="str">
        <f>'Rent Ledger'!L50</f>
        <v/>
      </c>
      <c r="F50" s="55" t="str">
        <f>'Rent Ledger'!P50</f>
        <v/>
      </c>
      <c r="G50" s="55" t="str">
        <f>'Rent Ledger'!T50</f>
        <v/>
      </c>
      <c r="H50" s="55" t="str">
        <f>'Rent Ledger'!X50</f>
        <v/>
      </c>
      <c r="I50" s="55" t="str">
        <f>'Rent Ledger'!AB50</f>
        <v/>
      </c>
      <c r="J50" s="55" t="str">
        <f>'Rent Ledger'!AF50</f>
        <v/>
      </c>
      <c r="K50" s="55" t="str">
        <f>'Rent Ledger'!AJ50</f>
        <v/>
      </c>
      <c r="L50" s="55" t="str">
        <f>'Rent Ledger'!AN50</f>
        <v/>
      </c>
      <c r="M50" s="55" t="str">
        <f>'Rent Ledger'!AR50</f>
        <v/>
      </c>
      <c r="N50" s="55" t="str">
        <f>'Rent Ledger'!AV50</f>
        <v/>
      </c>
      <c r="O50" s="55" t="str">
        <f>'Rent Ledger'!AZ50</f>
        <v/>
      </c>
      <c r="P50" s="33"/>
    </row>
    <row r="51" spans="1:16" ht="19.5" thickTop="1" thickBot="1">
      <c r="A51" s="33"/>
      <c r="B51" s="12">
        <f>'Rent Ledger'!C51</f>
        <v>47</v>
      </c>
      <c r="C51" s="23" t="str">
        <f>IFERROR(VLOOKUP(B51, 'Tenants Details'!B55:O86, 2,), "")</f>
        <v/>
      </c>
      <c r="D51" s="55" t="str">
        <f>'Rent Ledger'!H51</f>
        <v/>
      </c>
      <c r="E51" s="55" t="str">
        <f>'Rent Ledger'!L51</f>
        <v/>
      </c>
      <c r="F51" s="55" t="str">
        <f>'Rent Ledger'!P51</f>
        <v/>
      </c>
      <c r="G51" s="55" t="str">
        <f>'Rent Ledger'!T51</f>
        <v/>
      </c>
      <c r="H51" s="55" t="str">
        <f>'Rent Ledger'!X51</f>
        <v/>
      </c>
      <c r="I51" s="55" t="str">
        <f>'Rent Ledger'!AB51</f>
        <v/>
      </c>
      <c r="J51" s="55" t="str">
        <f>'Rent Ledger'!AF51</f>
        <v/>
      </c>
      <c r="K51" s="55" t="str">
        <f>'Rent Ledger'!AJ51</f>
        <v/>
      </c>
      <c r="L51" s="55" t="str">
        <f>'Rent Ledger'!AN51</f>
        <v/>
      </c>
      <c r="M51" s="55" t="str">
        <f>'Rent Ledger'!AR51</f>
        <v/>
      </c>
      <c r="N51" s="55" t="str">
        <f>'Rent Ledger'!AV51</f>
        <v/>
      </c>
      <c r="O51" s="55" t="str">
        <f>'Rent Ledger'!AZ51</f>
        <v/>
      </c>
      <c r="P51" s="33"/>
    </row>
    <row r="52" spans="1:16" ht="19.5" thickTop="1" thickBot="1">
      <c r="A52" s="33"/>
      <c r="B52" s="12">
        <f>'Rent Ledger'!C52</f>
        <v>48</v>
      </c>
      <c r="C52" s="23" t="str">
        <f>IFERROR(VLOOKUP(B52, 'Tenants Details'!B56:O87, 2,), "")</f>
        <v/>
      </c>
      <c r="D52" s="55" t="str">
        <f>'Rent Ledger'!H52</f>
        <v/>
      </c>
      <c r="E52" s="55" t="str">
        <f>'Rent Ledger'!L52</f>
        <v/>
      </c>
      <c r="F52" s="55" t="str">
        <f>'Rent Ledger'!P52</f>
        <v/>
      </c>
      <c r="G52" s="55" t="str">
        <f>'Rent Ledger'!T52</f>
        <v/>
      </c>
      <c r="H52" s="55" t="str">
        <f>'Rent Ledger'!X52</f>
        <v/>
      </c>
      <c r="I52" s="55" t="str">
        <f>'Rent Ledger'!AB52</f>
        <v/>
      </c>
      <c r="J52" s="55" t="str">
        <f>'Rent Ledger'!AF52</f>
        <v/>
      </c>
      <c r="K52" s="55" t="str">
        <f>'Rent Ledger'!AJ52</f>
        <v/>
      </c>
      <c r="L52" s="55" t="str">
        <f>'Rent Ledger'!AN52</f>
        <v/>
      </c>
      <c r="M52" s="55" t="str">
        <f>'Rent Ledger'!AR52</f>
        <v/>
      </c>
      <c r="N52" s="55" t="str">
        <f>'Rent Ledger'!AV52</f>
        <v/>
      </c>
      <c r="O52" s="55" t="str">
        <f>'Rent Ledger'!AZ52</f>
        <v/>
      </c>
      <c r="P52" s="33"/>
    </row>
    <row r="53" spans="1:16" ht="19.5" thickTop="1" thickBot="1">
      <c r="A53" s="33"/>
      <c r="B53" s="12">
        <f>'Rent Ledger'!C53</f>
        <v>49</v>
      </c>
      <c r="C53" s="23" t="str">
        <f>IFERROR(VLOOKUP(B53, 'Tenants Details'!B57:O88, 2,), "")</f>
        <v/>
      </c>
      <c r="D53" s="55" t="str">
        <f>'Rent Ledger'!H53</f>
        <v/>
      </c>
      <c r="E53" s="55" t="str">
        <f>'Rent Ledger'!L53</f>
        <v/>
      </c>
      <c r="F53" s="55" t="str">
        <f>'Rent Ledger'!P53</f>
        <v/>
      </c>
      <c r="G53" s="55" t="str">
        <f>'Rent Ledger'!T53</f>
        <v/>
      </c>
      <c r="H53" s="55" t="str">
        <f>'Rent Ledger'!X53</f>
        <v/>
      </c>
      <c r="I53" s="55" t="str">
        <f>'Rent Ledger'!AB53</f>
        <v/>
      </c>
      <c r="J53" s="55" t="str">
        <f>'Rent Ledger'!AF53</f>
        <v/>
      </c>
      <c r="K53" s="55" t="str">
        <f>'Rent Ledger'!AJ53</f>
        <v/>
      </c>
      <c r="L53" s="55" t="str">
        <f>'Rent Ledger'!AN53</f>
        <v/>
      </c>
      <c r="M53" s="55" t="str">
        <f>'Rent Ledger'!AR53</f>
        <v/>
      </c>
      <c r="N53" s="55" t="str">
        <f>'Rent Ledger'!AV53</f>
        <v/>
      </c>
      <c r="O53" s="55" t="str">
        <f>'Rent Ledger'!AZ53</f>
        <v/>
      </c>
      <c r="P53" s="33"/>
    </row>
    <row r="54" spans="1:16" ht="19.5" thickTop="1" thickBot="1">
      <c r="A54" s="33"/>
      <c r="B54" s="12">
        <f>'Rent Ledger'!C54</f>
        <v>50</v>
      </c>
      <c r="C54" s="23" t="str">
        <f>IFERROR(VLOOKUP(B54, 'Tenants Details'!B58:O89, 2,), "")</f>
        <v/>
      </c>
      <c r="D54" s="55" t="str">
        <f>'Rent Ledger'!H54</f>
        <v/>
      </c>
      <c r="E54" s="55" t="str">
        <f>'Rent Ledger'!L54</f>
        <v/>
      </c>
      <c r="F54" s="55" t="str">
        <f>'Rent Ledger'!P54</f>
        <v/>
      </c>
      <c r="G54" s="55" t="str">
        <f>'Rent Ledger'!T54</f>
        <v/>
      </c>
      <c r="H54" s="55" t="str">
        <f>'Rent Ledger'!X54</f>
        <v/>
      </c>
      <c r="I54" s="55" t="str">
        <f>'Rent Ledger'!AB54</f>
        <v/>
      </c>
      <c r="J54" s="55" t="str">
        <f>'Rent Ledger'!AF54</f>
        <v/>
      </c>
      <c r="K54" s="55" t="str">
        <f>'Rent Ledger'!AJ54</f>
        <v/>
      </c>
      <c r="L54" s="55" t="str">
        <f>'Rent Ledger'!AN54</f>
        <v/>
      </c>
      <c r="M54" s="55" t="str">
        <f>'Rent Ledger'!AR54</f>
        <v/>
      </c>
      <c r="N54" s="55" t="str">
        <f>'Rent Ledger'!AV54</f>
        <v/>
      </c>
      <c r="O54" s="55" t="str">
        <f>'Rent Ledger'!AZ54</f>
        <v/>
      </c>
      <c r="P54" s="33"/>
    </row>
    <row r="55" spans="1:16" ht="16.5" customHeight="1" thickTop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</row>
  </sheetData>
  <mergeCells count="3">
    <mergeCell ref="B2:I2"/>
    <mergeCell ref="G3:I3"/>
    <mergeCell ref="B3:D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="90" zoomScaleNormal="90" workbookViewId="0">
      <selection activeCell="E8" sqref="E8"/>
    </sheetView>
  </sheetViews>
  <sheetFormatPr defaultColWidth="15" defaultRowHeight="15"/>
  <cols>
    <col min="1" max="1" width="3.140625" style="24" customWidth="1"/>
    <col min="2" max="2" width="25.7109375" style="24" customWidth="1"/>
    <col min="3" max="3" width="18" style="24" customWidth="1"/>
    <col min="4" max="4" width="28.7109375" style="24" customWidth="1"/>
    <col min="5" max="5" width="19.5703125" style="24" customWidth="1"/>
    <col min="6" max="6" width="3.140625" style="24" customWidth="1"/>
    <col min="7" max="16384" width="15" style="24"/>
  </cols>
  <sheetData>
    <row r="1" spans="1:6" ht="16.5" customHeight="1" thickBot="1">
      <c r="A1" s="32"/>
      <c r="B1" s="32"/>
      <c r="C1" s="32"/>
      <c r="D1" s="32"/>
      <c r="E1" s="32"/>
      <c r="F1" s="32"/>
    </row>
    <row r="2" spans="1:6" ht="36" thickTop="1" thickBot="1">
      <c r="A2" s="32"/>
      <c r="B2" s="114" t="s">
        <v>148</v>
      </c>
      <c r="C2" s="115"/>
      <c r="D2" s="115"/>
      <c r="E2" s="116"/>
      <c r="F2" s="32"/>
    </row>
    <row r="3" spans="1:6" ht="19.5" thickTop="1" thickBot="1">
      <c r="A3" s="32"/>
      <c r="B3" s="12" t="s">
        <v>146</v>
      </c>
      <c r="C3" s="12" t="s">
        <v>147</v>
      </c>
      <c r="D3" s="12" t="s">
        <v>146</v>
      </c>
      <c r="E3" s="12" t="s">
        <v>147</v>
      </c>
      <c r="F3" s="32"/>
    </row>
    <row r="4" spans="1:6" ht="19.5" thickTop="1" thickBot="1">
      <c r="A4" s="32"/>
      <c r="B4" s="25" t="s">
        <v>0</v>
      </c>
      <c r="C4" s="13">
        <v>1</v>
      </c>
      <c r="D4" s="6" t="s">
        <v>145</v>
      </c>
      <c r="E4" s="26" t="str">
        <f>IFERROR(VLOOKUP(C4, 'Tenants Details'!B9:O40, 2,), "")</f>
        <v>Mr. XYZ</v>
      </c>
      <c r="F4" s="32"/>
    </row>
    <row r="5" spans="1:6" s="30" customFormat="1" ht="19.5" thickTop="1" thickBot="1">
      <c r="A5" s="32"/>
      <c r="B5" s="25"/>
      <c r="C5" s="12"/>
      <c r="D5" s="6"/>
      <c r="E5" s="26"/>
      <c r="F5" s="32"/>
    </row>
    <row r="6" spans="1:6" ht="19.5" thickTop="1" thickBot="1">
      <c r="A6" s="32"/>
      <c r="B6" s="25" t="s">
        <v>141</v>
      </c>
      <c r="C6" s="27">
        <v>43499</v>
      </c>
      <c r="D6" s="6" t="s">
        <v>48</v>
      </c>
      <c r="E6" s="26">
        <f>IFERROR(VLOOKUP(C4, 'Tenants Details'!B9:O40, 10,), "")</f>
        <v>200</v>
      </c>
      <c r="F6" s="32"/>
    </row>
    <row r="7" spans="1:6" s="31" customFormat="1" ht="19.5" thickTop="1" thickBot="1">
      <c r="A7" s="32"/>
      <c r="B7" s="25"/>
      <c r="C7" s="28"/>
      <c r="D7" s="6"/>
      <c r="E7" s="26"/>
      <c r="F7" s="32"/>
    </row>
    <row r="8" spans="1:6" ht="19.5" thickTop="1" thickBot="1">
      <c r="A8" s="32"/>
      <c r="B8" s="25" t="s">
        <v>142</v>
      </c>
      <c r="C8" s="27">
        <v>43503</v>
      </c>
      <c r="D8" s="6" t="s">
        <v>43</v>
      </c>
      <c r="E8" s="26">
        <f>IFERROR(VLOOKUP(C4, 'Tenants Details'!B9:O40, 11,), "")</f>
        <v>100</v>
      </c>
      <c r="F8" s="32"/>
    </row>
    <row r="9" spans="1:6" s="31" customFormat="1" ht="19.5" thickTop="1" thickBot="1">
      <c r="A9" s="32"/>
      <c r="B9" s="25"/>
      <c r="C9" s="28"/>
      <c r="D9" s="6"/>
      <c r="E9" s="26"/>
      <c r="F9" s="32"/>
    </row>
    <row r="10" spans="1:6" ht="19.5" thickTop="1" thickBot="1">
      <c r="A10" s="32"/>
      <c r="B10" s="25" t="s">
        <v>143</v>
      </c>
      <c r="C10" s="26">
        <f>C8-C6</f>
        <v>4</v>
      </c>
      <c r="D10" s="6" t="s">
        <v>144</v>
      </c>
      <c r="E10" s="29">
        <f>IFERROR(IF(E6+(E8*(C10-1))=0,"",E6+(E8*(C10-1))),"")</f>
        <v>500</v>
      </c>
      <c r="F10" s="32"/>
    </row>
    <row r="11" spans="1:6" ht="16.5" customHeight="1" thickTop="1">
      <c r="A11" s="32"/>
      <c r="B11" s="32"/>
      <c r="C11" s="32"/>
      <c r="D11" s="32"/>
      <c r="E11" s="32"/>
      <c r="F11" s="32"/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Property type</vt:lpstr>
      <vt:lpstr>Property Details</vt:lpstr>
      <vt:lpstr>Property Performance</vt:lpstr>
      <vt:lpstr>Tenants Details</vt:lpstr>
      <vt:lpstr>Maint. Exp. Details</vt:lpstr>
      <vt:lpstr>Service Providers Details</vt:lpstr>
      <vt:lpstr>Rent Ledger</vt:lpstr>
      <vt:lpstr>Rent Outstanding Report</vt:lpstr>
      <vt:lpstr>Late Fee Calculator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Fahim, ExcelDataPro</dc:creator>
  <cp:keywords>Rental Property Management Excel Template;www.exceldatapro.com</cp:keywords>
  <cp:lastModifiedBy>Windows User</cp:lastModifiedBy>
  <cp:lastPrinted>2019-11-21T06:25:51Z</cp:lastPrinted>
  <dcterms:created xsi:type="dcterms:W3CDTF">2019-11-19T04:24:08Z</dcterms:created>
  <dcterms:modified xsi:type="dcterms:W3CDTF">2019-12-11T10:56:16Z</dcterms:modified>
</cp:coreProperties>
</file>