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55" yWindow="345" windowWidth="12105" windowHeight="4305"/>
  </bookViews>
  <sheets>
    <sheet name="Web Dev Project Budget" sheetId="1" r:id="rId1"/>
    <sheet name="Printable WebDev Project Budget" sheetId="4" r:id="rId2"/>
  </sheets>
  <definedNames>
    <definedName name="_xlnm.Print_Titles" localSheetId="1">'Printable WebDev Project Budget'!$7:$8</definedName>
    <definedName name="_xlnm.Print_Titles" localSheetId="0">'Web Dev Project Budget'!$7:$8</definedName>
  </definedNames>
  <calcPr calcId="124519"/>
</workbook>
</file>

<file path=xl/calcChain.xml><?xml version="1.0" encoding="utf-8"?>
<calcChain xmlns="http://schemas.openxmlformats.org/spreadsheetml/2006/main">
  <c r="C32" i="4"/>
  <c r="C34"/>
  <c r="C33"/>
  <c r="C31"/>
  <c r="C27"/>
  <c r="C30"/>
  <c r="C29"/>
  <c r="C28"/>
  <c r="C26"/>
  <c r="C24"/>
  <c r="C23"/>
  <c r="C22"/>
  <c r="C21"/>
  <c r="C20"/>
  <c r="C19"/>
  <c r="C18"/>
  <c r="C17"/>
  <c r="C16"/>
  <c r="C15"/>
  <c r="C14"/>
  <c r="C13"/>
  <c r="C12"/>
  <c r="C11"/>
  <c r="C10"/>
  <c r="C9"/>
  <c r="E25"/>
  <c r="D25"/>
  <c r="I40"/>
  <c r="H40"/>
  <c r="G40"/>
  <c r="F40"/>
  <c r="I39"/>
  <c r="H39"/>
  <c r="G39"/>
  <c r="F39"/>
  <c r="I38"/>
  <c r="H38"/>
  <c r="G38"/>
  <c r="F38"/>
  <c r="I37"/>
  <c r="H37"/>
  <c r="I36"/>
  <c r="H36"/>
  <c r="I35"/>
  <c r="H35"/>
  <c r="I34"/>
  <c r="H34"/>
  <c r="G34"/>
  <c r="F34"/>
  <c r="I33"/>
  <c r="H33"/>
  <c r="G33"/>
  <c r="F33"/>
  <c r="I32"/>
  <c r="H32"/>
  <c r="G32"/>
  <c r="F32"/>
  <c r="I31"/>
  <c r="H31"/>
  <c r="G31"/>
  <c r="F31"/>
  <c r="I30"/>
  <c r="H30"/>
  <c r="G30"/>
  <c r="F30"/>
  <c r="I29"/>
  <c r="H29"/>
  <c r="G29"/>
  <c r="F29"/>
  <c r="I28"/>
  <c r="H28"/>
  <c r="G28"/>
  <c r="F28"/>
  <c r="I27"/>
  <c r="H27"/>
  <c r="G27"/>
  <c r="F27"/>
  <c r="I26"/>
  <c r="H26"/>
  <c r="G26"/>
  <c r="F26"/>
  <c r="I25"/>
  <c r="H25"/>
  <c r="G25"/>
  <c r="F25"/>
  <c r="I24"/>
  <c r="H24"/>
  <c r="G24"/>
  <c r="F24"/>
  <c r="I23"/>
  <c r="H23"/>
  <c r="G23"/>
  <c r="F23"/>
  <c r="I22"/>
  <c r="H22"/>
  <c r="G22"/>
  <c r="F22"/>
  <c r="I21"/>
  <c r="H21"/>
  <c r="G21"/>
  <c r="F21"/>
  <c r="I20"/>
  <c r="H20"/>
  <c r="G20"/>
  <c r="F20"/>
  <c r="I19"/>
  <c r="H19"/>
  <c r="G19"/>
  <c r="F19"/>
  <c r="I18"/>
  <c r="H18"/>
  <c r="G18"/>
  <c r="F18"/>
  <c r="I17"/>
  <c r="H17"/>
  <c r="G17"/>
  <c r="F17"/>
  <c r="I16"/>
  <c r="H16"/>
  <c r="G16"/>
  <c r="F16"/>
  <c r="I15"/>
  <c r="H15"/>
  <c r="G15"/>
  <c r="F15"/>
  <c r="I14"/>
  <c r="H14"/>
  <c r="G14"/>
  <c r="F14"/>
  <c r="I13"/>
  <c r="H13"/>
  <c r="G13"/>
  <c r="F13"/>
  <c r="I12"/>
  <c r="H12"/>
  <c r="G12"/>
  <c r="F12"/>
  <c r="I11"/>
  <c r="H11"/>
  <c r="G11"/>
  <c r="F11"/>
  <c r="I10"/>
  <c r="H10"/>
  <c r="G10"/>
  <c r="F10"/>
  <c r="I9"/>
  <c r="H9"/>
  <c r="G9"/>
  <c r="F9"/>
  <c r="I6"/>
  <c r="I5"/>
  <c r="I4"/>
  <c r="F6"/>
  <c r="D6"/>
  <c r="D5"/>
  <c r="D4"/>
  <c r="I8"/>
  <c r="H9" i="1"/>
  <c r="I9" s="1"/>
  <c r="I8"/>
  <c r="F24"/>
  <c r="H24" s="1"/>
  <c r="I24" s="1"/>
  <c r="H37"/>
  <c r="I37" s="1"/>
  <c r="H36"/>
  <c r="I36" s="1"/>
  <c r="H35"/>
  <c r="I3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F38" l="1"/>
  <c r="F39" s="1"/>
  <c r="H39" s="1"/>
  <c r="I38"/>
  <c r="H38"/>
  <c r="F40" l="1"/>
  <c r="H40"/>
  <c r="H41" s="1"/>
  <c r="I39"/>
  <c r="I40" s="1"/>
  <c r="I41" s="1"/>
  <c r="I41" i="4" l="1"/>
  <c r="H41"/>
</calcChain>
</file>

<file path=xl/sharedStrings.xml><?xml version="1.0" encoding="utf-8"?>
<sst xmlns="http://schemas.openxmlformats.org/spreadsheetml/2006/main" count="74" uniqueCount="49">
  <si>
    <t>Sr. No.</t>
  </si>
  <si>
    <t>Particulars / Details</t>
  </si>
  <si>
    <t>Start Date</t>
  </si>
  <si>
    <t>Est. Hrs.</t>
  </si>
  <si>
    <t>Designing Page Layout, Colour Scheme, Buttons etc.</t>
  </si>
  <si>
    <t>Est. Hrs./Pg.</t>
  </si>
  <si>
    <t>Designing and finalisinng remaining pages and sub pages.</t>
  </si>
  <si>
    <t>Developing Dynamic Application.</t>
  </si>
  <si>
    <t>Testing, trouble shooting and finalising data driven report generations.</t>
  </si>
  <si>
    <t>Total</t>
  </si>
  <si>
    <t>Rate /Hr.</t>
  </si>
  <si>
    <t>+</t>
  </si>
  <si>
    <t>Semi-Total</t>
  </si>
  <si>
    <t>Amount</t>
  </si>
  <si>
    <t>(Local Currency)</t>
  </si>
  <si>
    <t>Logo Creating/Designing.</t>
  </si>
  <si>
    <t>Domain Registration</t>
  </si>
  <si>
    <t>Hosting</t>
  </si>
  <si>
    <t>Home page content finalization with corrections</t>
  </si>
  <si>
    <t>About Us Page and Services Page Layout</t>
  </si>
  <si>
    <t>About Us Page and Services Page Layout Content</t>
  </si>
  <si>
    <t>About Us Page and Services Page Finalization</t>
  </si>
  <si>
    <t>CSS Coding for layout</t>
  </si>
  <si>
    <t>CSS Coding for Payment Gateway</t>
  </si>
  <si>
    <t>Blog Page design Layout</t>
  </si>
  <si>
    <t>Blog Page design Layout Finalization</t>
  </si>
  <si>
    <t>Proof Reading of the Main Pages</t>
  </si>
  <si>
    <t>Creating contact forms</t>
  </si>
  <si>
    <t>Finalizing Contact Form</t>
  </si>
  <si>
    <t>Payment Gateway installation</t>
  </si>
  <si>
    <t>Testing, trouble shooting and finalising</t>
  </si>
  <si>
    <t>Initial support to client's</t>
  </si>
  <si>
    <t>Client;'s Training</t>
  </si>
  <si>
    <t>www.ExcelDataPro.com</t>
  </si>
  <si>
    <t>USD</t>
  </si>
  <si>
    <t xml:space="preserve">Web Development Project Budget </t>
  </si>
  <si>
    <t>Project Estimates</t>
  </si>
  <si>
    <t>Additional Editing as per client's requirement</t>
  </si>
  <si>
    <t>Basic SEO for Site</t>
  </si>
  <si>
    <t>Client's Name:</t>
  </si>
  <si>
    <t>Project Code:</t>
  </si>
  <si>
    <t>Total Pages</t>
  </si>
  <si>
    <t>Contingency</t>
  </si>
  <si>
    <t>Exchange Rate:</t>
  </si>
  <si>
    <t>End Date</t>
  </si>
  <si>
    <t>ABC Company</t>
  </si>
  <si>
    <t>ABFE1234567890</t>
  </si>
  <si>
    <t>Location</t>
  </si>
  <si>
    <t>USA</t>
  </si>
</sst>
</file>

<file path=xl/styles.xml><?xml version="1.0" encoding="utf-8"?>
<styleSheet xmlns="http://schemas.openxmlformats.org/spreadsheetml/2006/main">
  <numFmts count="3">
    <numFmt numFmtId="164" formatCode="_-[$$-409]* #,##0.00_ ;_-[$$-409]* \-#,##0.00\ ;_-[$$-409]* &quot;-&quot;??_ ;_-@_ "/>
    <numFmt numFmtId="165" formatCode="&quot;₹&quot;\ #,##0"/>
    <numFmt numFmtId="166" formatCode="_ &quot;₹&quot;\ * #,##0_ ;_ &quot;₹&quot;\ * \-#,##0_ ;_ &quot;₹&quot;\ * &quot;-&quot;??_ ;_ @_ "/>
  </numFmts>
  <fonts count="21">
    <font>
      <sz val="11"/>
      <color theme="1"/>
      <name val="Calibri"/>
      <family val="2"/>
      <scheme val="minor"/>
    </font>
    <font>
      <sz val="14"/>
      <color theme="1"/>
      <name val="Cambria"/>
      <family val="1"/>
      <scheme val="major"/>
    </font>
    <font>
      <sz val="14"/>
      <color theme="0"/>
      <name val="Cambria"/>
      <family val="1"/>
      <scheme val="major"/>
    </font>
    <font>
      <u/>
      <sz val="11"/>
      <color theme="10"/>
      <name val="Calibri"/>
      <family val="2"/>
    </font>
    <font>
      <b/>
      <u/>
      <sz val="35"/>
      <color rgb="FFFFFF00"/>
      <name val="Lucida Calligraphy"/>
      <family val="4"/>
    </font>
    <font>
      <b/>
      <sz val="13.5"/>
      <color theme="0"/>
      <name val="Times New Roman"/>
      <family val="1"/>
    </font>
    <font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  <font>
      <b/>
      <sz val="25"/>
      <color theme="0"/>
      <name val="Times New Roman"/>
      <family val="1"/>
    </font>
    <font>
      <b/>
      <sz val="14"/>
      <name val="Times New Roman"/>
      <family val="1"/>
    </font>
    <font>
      <b/>
      <sz val="13.5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25"/>
      <name val="Times New Roman"/>
      <family val="1"/>
    </font>
    <font>
      <sz val="11"/>
      <name val="Calibri"/>
      <family val="2"/>
      <scheme val="minor"/>
    </font>
    <font>
      <sz val="14"/>
      <name val="Cambria"/>
      <family val="1"/>
      <scheme val="major"/>
    </font>
    <font>
      <b/>
      <sz val="1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8" fillId="2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4" fontId="8" fillId="3" borderId="3" xfId="0" applyNumberFormat="1" applyFont="1" applyFill="1" applyBorder="1" applyAlignment="1">
      <alignment horizontal="center" vertical="center"/>
    </xf>
    <xf numFmtId="2" fontId="8" fillId="3" borderId="3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right" vertical="center"/>
    </xf>
    <xf numFmtId="0" fontId="13" fillId="0" borderId="4" xfId="0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quotePrefix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0" fontId="8" fillId="2" borderId="3" xfId="0" quotePrefix="1" applyFont="1" applyFill="1" applyBorder="1" applyAlignment="1">
      <alignment horizontal="center" vertical="center" wrapText="1"/>
    </xf>
    <xf numFmtId="9" fontId="8" fillId="3" borderId="3" xfId="0" applyNumberFormat="1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vertical="center" wrapText="1"/>
    </xf>
    <xf numFmtId="164" fontId="8" fillId="2" borderId="3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14" fontId="8" fillId="2" borderId="6" xfId="0" applyNumberFormat="1" applyFont="1" applyFill="1" applyBorder="1" applyAlignment="1">
      <alignment horizontal="right" vertical="center" wrapText="1"/>
    </xf>
    <xf numFmtId="14" fontId="12" fillId="0" borderId="4" xfId="0" applyNumberFormat="1" applyFont="1" applyFill="1" applyBorder="1" applyAlignment="1">
      <alignment horizontal="right" vertical="center" wrapText="1"/>
    </xf>
    <xf numFmtId="0" fontId="19" fillId="0" borderId="4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 indent="1"/>
    </xf>
    <xf numFmtId="9" fontId="12" fillId="0" borderId="4" xfId="0" applyNumberFormat="1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/>
    </xf>
    <xf numFmtId="14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0" fillId="0" borderId="4" xfId="0" applyNumberFormat="1" applyFont="1" applyFill="1" applyBorder="1" applyAlignment="1">
      <alignment horizontal="left" vertical="center" indent="2"/>
    </xf>
    <xf numFmtId="2" fontId="12" fillId="0" borderId="1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horizontal="left" vertical="center" wrapText="1" indent="1"/>
    </xf>
    <xf numFmtId="0" fontId="6" fillId="2" borderId="8" xfId="0" applyFont="1" applyFill="1" applyBorder="1" applyAlignment="1">
      <alignment horizontal="left" vertical="center" wrapText="1" indent="1"/>
    </xf>
    <xf numFmtId="0" fontId="6" fillId="2" borderId="7" xfId="0" applyFont="1" applyFill="1" applyBorder="1" applyAlignment="1">
      <alignment horizontal="left" vertical="center" wrapText="1" indent="1"/>
    </xf>
    <xf numFmtId="164" fontId="6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 indent="1"/>
    </xf>
    <xf numFmtId="0" fontId="6" fillId="2" borderId="3" xfId="0" applyFont="1" applyFill="1" applyBorder="1" applyAlignment="1">
      <alignment horizontal="center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65" fontId="6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0" fillId="0" borderId="3" xfId="0" applyBorder="1"/>
    <xf numFmtId="0" fontId="4" fillId="2" borderId="3" xfId="1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>
      <alignment horizontal="left" vertical="center" indent="2"/>
    </xf>
    <xf numFmtId="0" fontId="8" fillId="3" borderId="8" xfId="0" applyFont="1" applyFill="1" applyBorder="1" applyAlignment="1">
      <alignment horizontal="left" vertical="center" indent="2"/>
    </xf>
    <xf numFmtId="0" fontId="8" fillId="3" borderId="7" xfId="0" applyFont="1" applyFill="1" applyBorder="1" applyAlignment="1">
      <alignment horizontal="left" vertical="center" indent="2"/>
    </xf>
    <xf numFmtId="0" fontId="8" fillId="3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4" fillId="2" borderId="5" xfId="1" applyFont="1" applyFill="1" applyBorder="1" applyAlignment="1" applyProtection="1">
      <alignment horizontal="center" vertical="center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17" fillId="0" borderId="4" xfId="0" applyFont="1" applyFill="1" applyBorder="1" applyAlignment="1">
      <alignment horizontal="center" vertical="center"/>
    </xf>
    <xf numFmtId="0" fontId="18" fillId="0" borderId="4" xfId="0" applyFont="1" applyFill="1" applyBorder="1"/>
    <xf numFmtId="0" fontId="12" fillId="0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left" vertical="center" indent="2"/>
    </xf>
    <xf numFmtId="0" fontId="15" fillId="0" borderId="11" xfId="0" applyFont="1" applyFill="1" applyBorder="1" applyAlignment="1">
      <alignment horizontal="left" vertical="center" wrapText="1" indent="1"/>
    </xf>
    <xf numFmtId="0" fontId="15" fillId="0" borderId="13" xfId="0" applyFont="1" applyFill="1" applyBorder="1" applyAlignment="1">
      <alignment horizontal="left" vertical="center" wrapText="1" indent="1"/>
    </xf>
    <xf numFmtId="0" fontId="15" fillId="0" borderId="14" xfId="0" applyFont="1" applyFill="1" applyBorder="1" applyAlignment="1">
      <alignment horizontal="left" vertical="center" wrapText="1" inden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 indent="1"/>
    </xf>
    <xf numFmtId="0" fontId="12" fillId="0" borderId="4" xfId="0" applyFont="1" applyFill="1" applyBorder="1" applyAlignment="1">
      <alignment horizontal="right" vertical="center" wrapText="1"/>
    </xf>
    <xf numFmtId="0" fontId="10" fillId="2" borderId="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10584</xdr:colOff>
      <xdr:row>0</xdr:row>
      <xdr:rowOff>211666</xdr:rowOff>
    </xdr:from>
    <xdr:to>
      <xdr:col>8</xdr:col>
      <xdr:colOff>1079500</xdr:colOff>
      <xdr:row>2</xdr:row>
      <xdr:rowOff>419073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7251" y="211666"/>
          <a:ext cx="1068916" cy="106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10584</xdr:colOff>
      <xdr:row>1</xdr:row>
      <xdr:rowOff>10582</xdr:rowOff>
    </xdr:from>
    <xdr:to>
      <xdr:col>8</xdr:col>
      <xdr:colOff>1079500</xdr:colOff>
      <xdr:row>2</xdr:row>
      <xdr:rowOff>429656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6251" y="222249"/>
          <a:ext cx="1068916" cy="106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'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'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="90" zoomScaleNormal="90" workbookViewId="0">
      <selection activeCell="F49" sqref="F49"/>
    </sheetView>
  </sheetViews>
  <sheetFormatPr defaultColWidth="9.140625" defaultRowHeight="8.4499999999999993" customHeight="1"/>
  <cols>
    <col min="1" max="1" width="3.140625" style="13" customWidth="1"/>
    <col min="2" max="2" width="9.5703125" style="13" bestFit="1" customWidth="1"/>
    <col min="3" max="3" width="41.7109375" style="13" customWidth="1"/>
    <col min="4" max="4" width="12.85546875" style="13" bestFit="1" customWidth="1"/>
    <col min="5" max="5" width="12.7109375" style="13" bestFit="1" customWidth="1"/>
    <col min="6" max="6" width="14" style="13" customWidth="1"/>
    <col min="7" max="7" width="14.85546875" style="13" bestFit="1" customWidth="1"/>
    <col min="8" max="8" width="13.5703125" style="13" bestFit="1" customWidth="1"/>
    <col min="9" max="9" width="16.28515625" style="13" customWidth="1"/>
    <col min="10" max="10" width="3.140625" style="13" customWidth="1"/>
    <col min="11" max="16384" width="9.140625" style="13"/>
  </cols>
  <sheetData>
    <row r="1" spans="1:10" ht="16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51" thickBot="1">
      <c r="A2" s="10"/>
      <c r="B2" s="73" t="s">
        <v>33</v>
      </c>
      <c r="C2" s="72"/>
      <c r="D2" s="72"/>
      <c r="E2" s="72"/>
      <c r="F2" s="72"/>
      <c r="G2" s="72"/>
      <c r="H2" s="72"/>
      <c r="I2" s="73"/>
      <c r="J2" s="14"/>
    </row>
    <row r="3" spans="1:10" ht="33.75" customHeight="1" thickBot="1">
      <c r="A3" s="10"/>
      <c r="B3" s="71" t="s">
        <v>35</v>
      </c>
      <c r="C3" s="72"/>
      <c r="D3" s="72"/>
      <c r="E3" s="72"/>
      <c r="F3" s="72"/>
      <c r="G3" s="72"/>
      <c r="H3" s="72"/>
      <c r="I3" s="72"/>
      <c r="J3" s="15"/>
    </row>
    <row r="4" spans="1:10" ht="19.5" thickBot="1">
      <c r="A4" s="10"/>
      <c r="B4" s="80"/>
      <c r="C4" s="39" t="s">
        <v>39</v>
      </c>
      <c r="D4" s="74" t="s">
        <v>45</v>
      </c>
      <c r="E4" s="75"/>
      <c r="F4" s="75"/>
      <c r="G4" s="76"/>
      <c r="H4" s="1" t="s">
        <v>47</v>
      </c>
      <c r="I4" s="23" t="s">
        <v>48</v>
      </c>
      <c r="J4" s="16"/>
    </row>
    <row r="5" spans="1:10" ht="19.5" thickBot="1">
      <c r="A5" s="10"/>
      <c r="B5" s="81"/>
      <c r="C5" s="39" t="s">
        <v>40</v>
      </c>
      <c r="D5" s="77" t="s">
        <v>46</v>
      </c>
      <c r="E5" s="78"/>
      <c r="F5" s="78"/>
      <c r="G5" s="79"/>
      <c r="H5" s="1" t="s">
        <v>2</v>
      </c>
      <c r="I5" s="3">
        <v>43770</v>
      </c>
      <c r="J5" s="16"/>
    </row>
    <row r="6" spans="1:10" ht="19.5" customHeight="1" thickBot="1">
      <c r="A6" s="10"/>
      <c r="B6" s="82"/>
      <c r="C6" s="40" t="s">
        <v>43</v>
      </c>
      <c r="D6" s="4">
        <v>68.5</v>
      </c>
      <c r="E6" s="2" t="s">
        <v>34</v>
      </c>
      <c r="F6" s="38"/>
      <c r="G6" s="38"/>
      <c r="H6" s="24" t="s">
        <v>44</v>
      </c>
      <c r="I6" s="3">
        <v>43800</v>
      </c>
      <c r="J6" s="16"/>
    </row>
    <row r="7" spans="1:10" ht="19.5" thickBot="1">
      <c r="A7" s="10"/>
      <c r="B7" s="67" t="s">
        <v>0</v>
      </c>
      <c r="C7" s="67" t="s">
        <v>1</v>
      </c>
      <c r="D7" s="67"/>
      <c r="E7" s="67"/>
      <c r="F7" s="68" t="s">
        <v>3</v>
      </c>
      <c r="G7" s="68" t="s">
        <v>10</v>
      </c>
      <c r="H7" s="25" t="s">
        <v>13</v>
      </c>
      <c r="I7" s="25" t="s">
        <v>13</v>
      </c>
      <c r="J7" s="16"/>
    </row>
    <row r="8" spans="1:10" ht="29.25" thickBot="1">
      <c r="A8" s="10"/>
      <c r="B8" s="67"/>
      <c r="C8" s="67"/>
      <c r="D8" s="67"/>
      <c r="E8" s="67"/>
      <c r="F8" s="68"/>
      <c r="G8" s="68"/>
      <c r="H8" s="26" t="s">
        <v>14</v>
      </c>
      <c r="I8" s="25" t="str">
        <f>E6</f>
        <v>USD</v>
      </c>
      <c r="J8" s="16"/>
    </row>
    <row r="9" spans="1:10" s="19" customFormat="1" ht="19.5" thickBot="1">
      <c r="A9" s="17"/>
      <c r="B9" s="25">
        <v>1</v>
      </c>
      <c r="C9" s="59" t="s">
        <v>4</v>
      </c>
      <c r="D9" s="60"/>
      <c r="E9" s="61"/>
      <c r="F9" s="27">
        <v>15</v>
      </c>
      <c r="G9" s="28">
        <v>1000</v>
      </c>
      <c r="H9" s="29">
        <f t="shared" ref="H9:H24" si="0">IF(F9="", "", F9*G9)</f>
        <v>15000</v>
      </c>
      <c r="I9" s="30">
        <f t="shared" ref="I9:I24" si="1">IF(H9="","",(H9/$D$6))</f>
        <v>218.97810218978103</v>
      </c>
      <c r="J9" s="18"/>
    </row>
    <row r="10" spans="1:10" s="19" customFormat="1" ht="19.5" thickBot="1">
      <c r="A10" s="17"/>
      <c r="B10" s="25">
        <v>2</v>
      </c>
      <c r="C10" s="59" t="s">
        <v>18</v>
      </c>
      <c r="D10" s="60"/>
      <c r="E10" s="61"/>
      <c r="F10" s="27">
        <v>8</v>
      </c>
      <c r="G10" s="28">
        <v>2000</v>
      </c>
      <c r="H10" s="29">
        <f t="shared" si="0"/>
        <v>16000</v>
      </c>
      <c r="I10" s="30">
        <f t="shared" si="1"/>
        <v>233.57664233576642</v>
      </c>
      <c r="J10" s="18"/>
    </row>
    <row r="11" spans="1:10" s="19" customFormat="1" ht="19.5" thickBot="1">
      <c r="A11" s="17"/>
      <c r="B11" s="25">
        <v>3</v>
      </c>
      <c r="C11" s="59" t="s">
        <v>19</v>
      </c>
      <c r="D11" s="60"/>
      <c r="E11" s="61"/>
      <c r="F11" s="27">
        <v>12</v>
      </c>
      <c r="G11" s="28">
        <v>2000</v>
      </c>
      <c r="H11" s="29">
        <f t="shared" si="0"/>
        <v>24000</v>
      </c>
      <c r="I11" s="30">
        <f t="shared" si="1"/>
        <v>350.36496350364962</v>
      </c>
      <c r="J11" s="18"/>
    </row>
    <row r="12" spans="1:10" s="19" customFormat="1" ht="19.5" thickBot="1">
      <c r="A12" s="17"/>
      <c r="B12" s="25">
        <v>4</v>
      </c>
      <c r="C12" s="59" t="s">
        <v>20</v>
      </c>
      <c r="D12" s="60"/>
      <c r="E12" s="61"/>
      <c r="F12" s="27">
        <v>3</v>
      </c>
      <c r="G12" s="28">
        <v>1000</v>
      </c>
      <c r="H12" s="29">
        <f t="shared" si="0"/>
        <v>3000</v>
      </c>
      <c r="I12" s="30">
        <f t="shared" si="1"/>
        <v>43.795620437956202</v>
      </c>
      <c r="J12" s="18"/>
    </row>
    <row r="13" spans="1:10" s="19" customFormat="1" ht="19.5" thickBot="1">
      <c r="A13" s="17"/>
      <c r="B13" s="25">
        <v>5</v>
      </c>
      <c r="C13" s="59" t="s">
        <v>21</v>
      </c>
      <c r="D13" s="60"/>
      <c r="E13" s="61"/>
      <c r="F13" s="27">
        <v>15</v>
      </c>
      <c r="G13" s="28">
        <v>1000</v>
      </c>
      <c r="H13" s="29">
        <f t="shared" si="0"/>
        <v>15000</v>
      </c>
      <c r="I13" s="30">
        <f t="shared" si="1"/>
        <v>218.97810218978103</v>
      </c>
      <c r="J13" s="18"/>
    </row>
    <row r="14" spans="1:10" s="19" customFormat="1" ht="19.5" thickBot="1">
      <c r="A14" s="17"/>
      <c r="B14" s="25">
        <v>6</v>
      </c>
      <c r="C14" s="59" t="s">
        <v>22</v>
      </c>
      <c r="D14" s="60"/>
      <c r="E14" s="61"/>
      <c r="F14" s="27">
        <v>12</v>
      </c>
      <c r="G14" s="28">
        <v>2000</v>
      </c>
      <c r="H14" s="29">
        <f t="shared" si="0"/>
        <v>24000</v>
      </c>
      <c r="I14" s="30">
        <f t="shared" si="1"/>
        <v>350.36496350364962</v>
      </c>
      <c r="J14" s="18"/>
    </row>
    <row r="15" spans="1:10" s="19" customFormat="1" ht="19.5" thickBot="1">
      <c r="A15" s="17"/>
      <c r="B15" s="25">
        <v>7</v>
      </c>
      <c r="C15" s="59" t="s">
        <v>23</v>
      </c>
      <c r="D15" s="60"/>
      <c r="E15" s="61"/>
      <c r="F15" s="27">
        <v>15</v>
      </c>
      <c r="G15" s="28">
        <v>1000</v>
      </c>
      <c r="H15" s="29">
        <f t="shared" si="0"/>
        <v>15000</v>
      </c>
      <c r="I15" s="30">
        <f t="shared" si="1"/>
        <v>218.97810218978103</v>
      </c>
      <c r="J15" s="18"/>
    </row>
    <row r="16" spans="1:10" s="19" customFormat="1" ht="19.5" thickBot="1">
      <c r="A16" s="17"/>
      <c r="B16" s="25">
        <v>8</v>
      </c>
      <c r="C16" s="59" t="s">
        <v>24</v>
      </c>
      <c r="D16" s="60"/>
      <c r="E16" s="61"/>
      <c r="F16" s="27">
        <v>5</v>
      </c>
      <c r="G16" s="28">
        <v>1200</v>
      </c>
      <c r="H16" s="29">
        <f t="shared" si="0"/>
        <v>6000</v>
      </c>
      <c r="I16" s="30">
        <f t="shared" si="1"/>
        <v>87.591240875912405</v>
      </c>
      <c r="J16" s="18"/>
    </row>
    <row r="17" spans="1:10" s="19" customFormat="1" ht="19.5" thickBot="1">
      <c r="A17" s="17"/>
      <c r="B17" s="25">
        <v>9</v>
      </c>
      <c r="C17" s="59" t="s">
        <v>16</v>
      </c>
      <c r="D17" s="60"/>
      <c r="E17" s="61"/>
      <c r="F17" s="27">
        <v>1</v>
      </c>
      <c r="G17" s="28">
        <v>25000</v>
      </c>
      <c r="H17" s="29">
        <f t="shared" si="0"/>
        <v>25000</v>
      </c>
      <c r="I17" s="30">
        <f t="shared" si="1"/>
        <v>364.96350364963502</v>
      </c>
      <c r="J17" s="18"/>
    </row>
    <row r="18" spans="1:10" s="19" customFormat="1" ht="19.5" thickBot="1">
      <c r="A18" s="17"/>
      <c r="B18" s="25">
        <v>10</v>
      </c>
      <c r="C18" s="59" t="s">
        <v>17</v>
      </c>
      <c r="D18" s="60"/>
      <c r="E18" s="61"/>
      <c r="F18" s="27">
        <v>1</v>
      </c>
      <c r="G18" s="28">
        <v>15000</v>
      </c>
      <c r="H18" s="29">
        <f t="shared" si="0"/>
        <v>15000</v>
      </c>
      <c r="I18" s="30">
        <f t="shared" si="1"/>
        <v>218.97810218978103</v>
      </c>
      <c r="J18" s="18"/>
    </row>
    <row r="19" spans="1:10" s="19" customFormat="1" ht="19.5" thickBot="1">
      <c r="A19" s="17"/>
      <c r="B19" s="25">
        <v>11</v>
      </c>
      <c r="C19" s="59" t="s">
        <v>23</v>
      </c>
      <c r="D19" s="60"/>
      <c r="E19" s="61"/>
      <c r="F19" s="27">
        <v>1</v>
      </c>
      <c r="G19" s="28">
        <v>25000</v>
      </c>
      <c r="H19" s="29">
        <f t="shared" si="0"/>
        <v>25000</v>
      </c>
      <c r="I19" s="30">
        <f t="shared" si="1"/>
        <v>364.96350364963502</v>
      </c>
      <c r="J19" s="18"/>
    </row>
    <row r="20" spans="1:10" s="19" customFormat="1" ht="19.5" thickBot="1">
      <c r="A20" s="17"/>
      <c r="B20" s="25">
        <v>12</v>
      </c>
      <c r="C20" s="59" t="s">
        <v>15</v>
      </c>
      <c r="D20" s="60"/>
      <c r="E20" s="61"/>
      <c r="F20" s="27">
        <v>1</v>
      </c>
      <c r="G20" s="28">
        <v>7000</v>
      </c>
      <c r="H20" s="29">
        <f t="shared" si="0"/>
        <v>7000</v>
      </c>
      <c r="I20" s="30">
        <f t="shared" si="1"/>
        <v>102.18978102189782</v>
      </c>
      <c r="J20" s="18"/>
    </row>
    <row r="21" spans="1:10" s="19" customFormat="1" ht="19.5" thickBot="1">
      <c r="A21" s="17"/>
      <c r="B21" s="25">
        <v>13</v>
      </c>
      <c r="C21" s="59" t="s">
        <v>25</v>
      </c>
      <c r="D21" s="60"/>
      <c r="E21" s="61"/>
      <c r="F21" s="27">
        <v>2</v>
      </c>
      <c r="G21" s="28">
        <v>1000</v>
      </c>
      <c r="H21" s="29">
        <f t="shared" si="0"/>
        <v>2000</v>
      </c>
      <c r="I21" s="30">
        <f t="shared" si="1"/>
        <v>29.197080291970803</v>
      </c>
      <c r="J21" s="18"/>
    </row>
    <row r="22" spans="1:10" s="19" customFormat="1" ht="19.5" thickBot="1">
      <c r="A22" s="17"/>
      <c r="B22" s="25">
        <v>14</v>
      </c>
      <c r="C22" s="59" t="s">
        <v>26</v>
      </c>
      <c r="D22" s="60"/>
      <c r="E22" s="61"/>
      <c r="F22" s="27">
        <v>20</v>
      </c>
      <c r="G22" s="28">
        <v>2000</v>
      </c>
      <c r="H22" s="29">
        <f t="shared" si="0"/>
        <v>40000</v>
      </c>
      <c r="I22" s="30">
        <f t="shared" si="1"/>
        <v>583.94160583941607</v>
      </c>
      <c r="J22" s="18"/>
    </row>
    <row r="23" spans="1:10" s="19" customFormat="1" ht="19.5" thickBot="1">
      <c r="A23" s="17"/>
      <c r="B23" s="25">
        <v>15</v>
      </c>
      <c r="C23" s="59" t="s">
        <v>37</v>
      </c>
      <c r="D23" s="60"/>
      <c r="E23" s="61"/>
      <c r="F23" s="27">
        <v>5</v>
      </c>
      <c r="G23" s="28">
        <v>1500</v>
      </c>
      <c r="H23" s="29">
        <f t="shared" si="0"/>
        <v>7500</v>
      </c>
      <c r="I23" s="30">
        <f t="shared" si="1"/>
        <v>109.48905109489051</v>
      </c>
      <c r="J23" s="18"/>
    </row>
    <row r="24" spans="1:10" s="19" customFormat="1" ht="19.5" thickBot="1">
      <c r="A24" s="17"/>
      <c r="B24" s="69">
        <v>16</v>
      </c>
      <c r="C24" s="63" t="s">
        <v>6</v>
      </c>
      <c r="D24" s="100" t="s">
        <v>41</v>
      </c>
      <c r="E24" s="100" t="s">
        <v>5</v>
      </c>
      <c r="F24" s="64">
        <f>IF(D25="", "", D25*E25)</f>
        <v>100</v>
      </c>
      <c r="G24" s="65">
        <v>1000</v>
      </c>
      <c r="H24" s="66">
        <f t="shared" si="0"/>
        <v>100000</v>
      </c>
      <c r="I24" s="62">
        <f t="shared" si="1"/>
        <v>1459.8540145985401</v>
      </c>
      <c r="J24" s="18"/>
    </row>
    <row r="25" spans="1:10" s="19" customFormat="1" ht="19.5" thickBot="1">
      <c r="A25" s="17"/>
      <c r="B25" s="70"/>
      <c r="C25" s="63"/>
      <c r="D25" s="27">
        <v>20</v>
      </c>
      <c r="E25" s="27">
        <v>5</v>
      </c>
      <c r="F25" s="64"/>
      <c r="G25" s="65"/>
      <c r="H25" s="66"/>
      <c r="I25" s="62"/>
      <c r="J25" s="18"/>
    </row>
    <row r="26" spans="1:10" s="19" customFormat="1" ht="19.5" thickBot="1">
      <c r="A26" s="17"/>
      <c r="B26" s="25">
        <v>17</v>
      </c>
      <c r="C26" s="59" t="s">
        <v>27</v>
      </c>
      <c r="D26" s="60"/>
      <c r="E26" s="61"/>
      <c r="F26" s="27">
        <v>10</v>
      </c>
      <c r="G26" s="28">
        <v>2000</v>
      </c>
      <c r="H26" s="29">
        <f t="shared" ref="H26:H37" si="2">IF(F26="", "", F26*G26)</f>
        <v>20000</v>
      </c>
      <c r="I26" s="30">
        <f t="shared" ref="I26:I37" si="3">IF(H26="","",(H26/$D$6))</f>
        <v>291.97080291970804</v>
      </c>
      <c r="J26" s="18"/>
    </row>
    <row r="27" spans="1:10" ht="19.5" thickBot="1">
      <c r="A27" s="10"/>
      <c r="B27" s="25">
        <v>18</v>
      </c>
      <c r="C27" s="59" t="s">
        <v>28</v>
      </c>
      <c r="D27" s="60"/>
      <c r="E27" s="61"/>
      <c r="F27" s="27">
        <v>2</v>
      </c>
      <c r="G27" s="28">
        <v>1000</v>
      </c>
      <c r="H27" s="29">
        <f t="shared" si="2"/>
        <v>2000</v>
      </c>
      <c r="I27" s="30">
        <f t="shared" si="3"/>
        <v>29.197080291970803</v>
      </c>
      <c r="J27" s="16"/>
    </row>
    <row r="28" spans="1:10" ht="19.5" thickBot="1">
      <c r="A28" s="10"/>
      <c r="B28" s="25">
        <v>19</v>
      </c>
      <c r="C28" s="59" t="s">
        <v>29</v>
      </c>
      <c r="D28" s="60"/>
      <c r="E28" s="61"/>
      <c r="F28" s="27">
        <v>5</v>
      </c>
      <c r="G28" s="28">
        <v>2000</v>
      </c>
      <c r="H28" s="29">
        <f t="shared" si="2"/>
        <v>10000</v>
      </c>
      <c r="I28" s="30">
        <f t="shared" si="3"/>
        <v>145.98540145985402</v>
      </c>
      <c r="J28" s="16"/>
    </row>
    <row r="29" spans="1:10" ht="19.5" thickBot="1">
      <c r="A29" s="10"/>
      <c r="B29" s="25">
        <v>20</v>
      </c>
      <c r="C29" s="59" t="s">
        <v>30</v>
      </c>
      <c r="D29" s="60"/>
      <c r="E29" s="61"/>
      <c r="F29" s="27">
        <v>6</v>
      </c>
      <c r="G29" s="28">
        <v>1500</v>
      </c>
      <c r="H29" s="29">
        <f t="shared" si="2"/>
        <v>9000</v>
      </c>
      <c r="I29" s="30">
        <f t="shared" si="3"/>
        <v>131.38686131386862</v>
      </c>
      <c r="J29" s="16"/>
    </row>
    <row r="30" spans="1:10" ht="19.5" thickBot="1">
      <c r="A30" s="10"/>
      <c r="B30" s="25">
        <v>21</v>
      </c>
      <c r="C30" s="59" t="s">
        <v>7</v>
      </c>
      <c r="D30" s="60"/>
      <c r="E30" s="61"/>
      <c r="F30" s="27">
        <v>1</v>
      </c>
      <c r="G30" s="28">
        <v>85000</v>
      </c>
      <c r="H30" s="29">
        <f t="shared" si="2"/>
        <v>85000</v>
      </c>
      <c r="I30" s="30">
        <f t="shared" si="3"/>
        <v>1240.8759124087592</v>
      </c>
      <c r="J30" s="16"/>
    </row>
    <row r="31" spans="1:10" ht="41.25" customHeight="1" thickBot="1">
      <c r="A31" s="10"/>
      <c r="B31" s="25">
        <v>22</v>
      </c>
      <c r="C31" s="59" t="s">
        <v>8</v>
      </c>
      <c r="D31" s="60"/>
      <c r="E31" s="61"/>
      <c r="F31" s="27">
        <v>10</v>
      </c>
      <c r="G31" s="28">
        <v>2000</v>
      </c>
      <c r="H31" s="29">
        <f t="shared" si="2"/>
        <v>20000</v>
      </c>
      <c r="I31" s="30">
        <f t="shared" si="3"/>
        <v>291.97080291970804</v>
      </c>
      <c r="J31" s="16"/>
    </row>
    <row r="32" spans="1:10" ht="19.5" thickBot="1">
      <c r="A32" s="10"/>
      <c r="B32" s="25">
        <v>23</v>
      </c>
      <c r="C32" s="59" t="s">
        <v>31</v>
      </c>
      <c r="D32" s="60"/>
      <c r="E32" s="61"/>
      <c r="F32" s="27">
        <v>5</v>
      </c>
      <c r="G32" s="28">
        <v>2000</v>
      </c>
      <c r="H32" s="29">
        <f t="shared" si="2"/>
        <v>10000</v>
      </c>
      <c r="I32" s="30">
        <f t="shared" si="3"/>
        <v>145.98540145985402</v>
      </c>
      <c r="J32" s="16"/>
    </row>
    <row r="33" spans="1:10" ht="19.5" thickBot="1">
      <c r="A33" s="10"/>
      <c r="B33" s="25">
        <v>24</v>
      </c>
      <c r="C33" s="59" t="s">
        <v>32</v>
      </c>
      <c r="D33" s="60"/>
      <c r="E33" s="61"/>
      <c r="F33" s="27">
        <v>15</v>
      </c>
      <c r="G33" s="28">
        <v>1500</v>
      </c>
      <c r="H33" s="29">
        <f t="shared" si="2"/>
        <v>22500</v>
      </c>
      <c r="I33" s="30">
        <f t="shared" si="3"/>
        <v>328.46715328467155</v>
      </c>
      <c r="J33" s="16"/>
    </row>
    <row r="34" spans="1:10" ht="19.5" thickBot="1">
      <c r="A34" s="10"/>
      <c r="B34" s="25">
        <v>25</v>
      </c>
      <c r="C34" s="59" t="s">
        <v>38</v>
      </c>
      <c r="D34" s="60"/>
      <c r="E34" s="61"/>
      <c r="F34" s="27">
        <v>1</v>
      </c>
      <c r="G34" s="28">
        <v>25000</v>
      </c>
      <c r="H34" s="29">
        <f t="shared" si="2"/>
        <v>25000</v>
      </c>
      <c r="I34" s="30">
        <f t="shared" si="3"/>
        <v>364.96350364963502</v>
      </c>
      <c r="J34" s="16"/>
    </row>
    <row r="35" spans="1:10" ht="19.5" thickBot="1">
      <c r="A35" s="10"/>
      <c r="B35" s="25">
        <v>26</v>
      </c>
      <c r="C35" s="59"/>
      <c r="D35" s="60"/>
      <c r="E35" s="61"/>
      <c r="F35" s="27"/>
      <c r="G35" s="28"/>
      <c r="H35" s="29" t="str">
        <f t="shared" si="2"/>
        <v/>
      </c>
      <c r="I35" s="30" t="str">
        <f t="shared" si="3"/>
        <v/>
      </c>
      <c r="J35" s="16"/>
    </row>
    <row r="36" spans="1:10" ht="19.5" thickBot="1">
      <c r="A36" s="10"/>
      <c r="B36" s="25">
        <v>27</v>
      </c>
      <c r="C36" s="83"/>
      <c r="D36" s="84"/>
      <c r="E36" s="85"/>
      <c r="F36" s="27"/>
      <c r="G36" s="28"/>
      <c r="H36" s="29" t="str">
        <f t="shared" si="2"/>
        <v/>
      </c>
      <c r="I36" s="30" t="str">
        <f t="shared" si="3"/>
        <v/>
      </c>
      <c r="J36" s="16"/>
    </row>
    <row r="37" spans="1:10" ht="19.5" thickBot="1">
      <c r="A37" s="10"/>
      <c r="B37" s="25">
        <v>28</v>
      </c>
      <c r="C37" s="83"/>
      <c r="D37" s="84"/>
      <c r="E37" s="85"/>
      <c r="F37" s="27"/>
      <c r="G37" s="28"/>
      <c r="H37" s="29" t="str">
        <f t="shared" si="2"/>
        <v/>
      </c>
      <c r="I37" s="30" t="str">
        <f t="shared" si="3"/>
        <v/>
      </c>
      <c r="J37" s="16"/>
    </row>
    <row r="38" spans="1:10" ht="19.5" thickBot="1">
      <c r="A38" s="10"/>
      <c r="B38" s="55" t="s">
        <v>12</v>
      </c>
      <c r="C38" s="55"/>
      <c r="D38" s="55"/>
      <c r="E38" s="55"/>
      <c r="F38" s="31">
        <f>SUM(F9:F37)</f>
        <v>271</v>
      </c>
      <c r="G38" s="32"/>
      <c r="H38" s="29">
        <f>SUM(H9:H37)</f>
        <v>543000</v>
      </c>
      <c r="I38" s="30">
        <f>SUM(I9:I37)</f>
        <v>7927.0072992700734</v>
      </c>
      <c r="J38" s="16"/>
    </row>
    <row r="39" spans="1:10" ht="19.5" thickBot="1">
      <c r="A39" s="10"/>
      <c r="B39" s="55" t="s">
        <v>42</v>
      </c>
      <c r="C39" s="55"/>
      <c r="D39" s="33" t="s">
        <v>11</v>
      </c>
      <c r="E39" s="34">
        <v>0.1</v>
      </c>
      <c r="F39" s="31">
        <f>F38*E39</f>
        <v>27.1</v>
      </c>
      <c r="G39" s="28">
        <v>2000</v>
      </c>
      <c r="H39" s="29">
        <f>IF(F39="", "", F39*G39)</f>
        <v>54200</v>
      </c>
      <c r="I39" s="30">
        <f>IF(F39="", "", F39*G39/$D$6)</f>
        <v>791.2408759124088</v>
      </c>
      <c r="J39" s="16"/>
    </row>
    <row r="40" spans="1:10" ht="19.5" thickBot="1">
      <c r="A40" s="10"/>
      <c r="B40" s="55" t="s">
        <v>9</v>
      </c>
      <c r="C40" s="55"/>
      <c r="D40" s="55"/>
      <c r="E40" s="55"/>
      <c r="F40" s="31">
        <f>F38+F39</f>
        <v>298.10000000000002</v>
      </c>
      <c r="G40" s="35"/>
      <c r="H40" s="29">
        <f>H38+H39</f>
        <v>597200</v>
      </c>
      <c r="I40" s="30">
        <f>I38+I39</f>
        <v>8718.2481751824816</v>
      </c>
      <c r="J40" s="16"/>
    </row>
    <row r="41" spans="1:10" ht="19.5" thickBot="1">
      <c r="A41" s="10"/>
      <c r="B41" s="56" t="s">
        <v>36</v>
      </c>
      <c r="C41" s="57"/>
      <c r="D41" s="57"/>
      <c r="E41" s="57"/>
      <c r="F41" s="57"/>
      <c r="G41" s="58"/>
      <c r="H41" s="36">
        <f>H40</f>
        <v>597200</v>
      </c>
      <c r="I41" s="37">
        <f>I40</f>
        <v>8718.2481751824816</v>
      </c>
      <c r="J41" s="16"/>
    </row>
    <row r="42" spans="1:10" s="21" customFormat="1" ht="16.5" customHeight="1">
      <c r="A42" s="20"/>
      <c r="B42" s="11"/>
      <c r="C42" s="11"/>
      <c r="D42" s="11"/>
      <c r="E42" s="11"/>
      <c r="F42" s="11"/>
      <c r="G42" s="11"/>
      <c r="H42" s="11"/>
      <c r="I42" s="11"/>
      <c r="J42" s="16"/>
    </row>
    <row r="43" spans="1:10" ht="8.4499999999999993" customHeight="1">
      <c r="B43" s="12"/>
      <c r="C43" s="12"/>
      <c r="D43" s="12"/>
      <c r="E43" s="12"/>
      <c r="F43" s="12"/>
      <c r="G43" s="12"/>
      <c r="H43" s="12"/>
      <c r="I43" s="12"/>
      <c r="J43" s="22"/>
    </row>
    <row r="44" spans="1:10" ht="8.4499999999999993" customHeight="1">
      <c r="B44" s="12"/>
      <c r="C44" s="12"/>
      <c r="D44" s="12"/>
      <c r="E44" s="12"/>
      <c r="F44" s="12"/>
      <c r="G44" s="12"/>
      <c r="H44" s="12"/>
      <c r="I44" s="12"/>
      <c r="J44" s="22"/>
    </row>
    <row r="45" spans="1:10" ht="8.4499999999999993" customHeight="1">
      <c r="B45" s="12"/>
      <c r="C45" s="12"/>
      <c r="D45" s="12"/>
      <c r="E45" s="12"/>
      <c r="F45" s="12"/>
      <c r="G45" s="12"/>
      <c r="H45" s="12"/>
      <c r="I45" s="12"/>
      <c r="J45" s="22"/>
    </row>
    <row r="46" spans="1:10" ht="8.4499999999999993" customHeight="1">
      <c r="B46" s="12"/>
      <c r="C46" s="12"/>
      <c r="D46" s="12"/>
      <c r="E46" s="12"/>
      <c r="F46" s="12"/>
      <c r="G46" s="12"/>
      <c r="H46" s="12"/>
      <c r="I46" s="12"/>
      <c r="J46" s="22"/>
    </row>
    <row r="47" spans="1:10" ht="8.4499999999999993" customHeight="1">
      <c r="B47" s="12"/>
      <c r="C47" s="12"/>
      <c r="D47" s="12"/>
      <c r="E47" s="12"/>
      <c r="F47" s="12"/>
      <c r="G47" s="12"/>
      <c r="H47" s="12"/>
      <c r="I47" s="12"/>
      <c r="J47" s="22"/>
    </row>
    <row r="48" spans="1:10" ht="8.4499999999999993" customHeight="1">
      <c r="B48" s="12"/>
      <c r="C48" s="12"/>
      <c r="D48" s="12"/>
      <c r="E48" s="12"/>
      <c r="F48" s="12"/>
      <c r="G48" s="12"/>
      <c r="H48" s="12"/>
      <c r="I48" s="12"/>
      <c r="J48" s="22"/>
    </row>
    <row r="49" spans="2:10" ht="8.4499999999999993" customHeight="1">
      <c r="B49" s="12"/>
      <c r="C49" s="12"/>
      <c r="D49" s="12"/>
      <c r="E49" s="12"/>
      <c r="F49" s="12"/>
      <c r="G49" s="12"/>
      <c r="H49" s="12"/>
      <c r="I49" s="12"/>
      <c r="J49" s="22"/>
    </row>
    <row r="50" spans="2:10" ht="8.4499999999999993" customHeight="1">
      <c r="B50" s="12"/>
      <c r="C50" s="12"/>
      <c r="D50" s="12"/>
      <c r="E50" s="12"/>
      <c r="F50" s="12"/>
      <c r="G50" s="12"/>
      <c r="H50" s="12"/>
      <c r="I50" s="12"/>
      <c r="J50" s="22"/>
    </row>
    <row r="51" spans="2:10" ht="8.4499999999999993" customHeight="1">
      <c r="B51" s="12"/>
      <c r="C51" s="12"/>
      <c r="D51" s="12"/>
      <c r="E51" s="12"/>
      <c r="F51" s="12"/>
      <c r="G51" s="12"/>
      <c r="H51" s="12"/>
      <c r="I51" s="12"/>
      <c r="J51" s="22"/>
    </row>
    <row r="52" spans="2:10" ht="8.4499999999999993" customHeight="1">
      <c r="B52" s="12"/>
      <c r="C52" s="12"/>
      <c r="D52" s="12"/>
      <c r="E52" s="12"/>
      <c r="F52" s="12"/>
      <c r="G52" s="12"/>
      <c r="H52" s="12"/>
      <c r="I52" s="12"/>
      <c r="J52" s="22"/>
    </row>
    <row r="53" spans="2:10" ht="8.4499999999999993" customHeight="1">
      <c r="B53" s="12"/>
      <c r="C53" s="12"/>
      <c r="D53" s="12"/>
      <c r="E53" s="12"/>
      <c r="F53" s="12"/>
      <c r="G53" s="12"/>
      <c r="H53" s="12"/>
      <c r="I53" s="12"/>
      <c r="J53" s="22"/>
    </row>
    <row r="54" spans="2:10" ht="8.4499999999999993" customHeight="1">
      <c r="B54" s="12"/>
      <c r="C54" s="12"/>
      <c r="D54" s="12"/>
      <c r="E54" s="12"/>
      <c r="F54" s="12"/>
      <c r="G54" s="12"/>
      <c r="H54" s="12"/>
      <c r="I54" s="12"/>
      <c r="J54" s="22"/>
    </row>
    <row r="55" spans="2:10" ht="8.4499999999999993" customHeight="1">
      <c r="B55" s="12"/>
      <c r="C55" s="12"/>
      <c r="D55" s="12"/>
      <c r="E55" s="12"/>
      <c r="F55" s="12"/>
      <c r="G55" s="12"/>
      <c r="H55" s="12"/>
      <c r="I55" s="12"/>
      <c r="J55" s="22"/>
    </row>
    <row r="56" spans="2:10" ht="8.4499999999999993" customHeight="1">
      <c r="B56" s="12"/>
      <c r="C56" s="12"/>
      <c r="D56" s="12"/>
      <c r="E56" s="12"/>
      <c r="F56" s="12"/>
      <c r="G56" s="12"/>
      <c r="H56" s="12"/>
      <c r="I56" s="12"/>
      <c r="J56" s="22"/>
    </row>
    <row r="57" spans="2:10" ht="8.4499999999999993" customHeight="1">
      <c r="B57" s="12"/>
      <c r="C57" s="12"/>
      <c r="D57" s="12"/>
      <c r="E57" s="12"/>
      <c r="F57" s="12"/>
      <c r="G57" s="12"/>
      <c r="H57" s="12"/>
      <c r="I57" s="12"/>
      <c r="J57" s="22"/>
    </row>
    <row r="58" spans="2:10" ht="8.4499999999999993" customHeight="1">
      <c r="B58" s="12"/>
      <c r="C58" s="12"/>
      <c r="D58" s="12"/>
      <c r="E58" s="12"/>
      <c r="F58" s="12"/>
      <c r="G58" s="12"/>
      <c r="H58" s="12"/>
      <c r="I58" s="12"/>
      <c r="J58" s="22"/>
    </row>
    <row r="59" spans="2:10" ht="8.4499999999999993" customHeight="1">
      <c r="B59" s="12"/>
      <c r="C59" s="12"/>
      <c r="D59" s="12"/>
      <c r="E59" s="12"/>
      <c r="F59" s="12"/>
      <c r="G59" s="12"/>
      <c r="H59" s="12"/>
      <c r="I59" s="12"/>
      <c r="J59" s="22"/>
    </row>
    <row r="60" spans="2:10" ht="8.4499999999999993" customHeight="1">
      <c r="B60" s="12"/>
      <c r="C60" s="12"/>
      <c r="D60" s="12"/>
      <c r="E60" s="12"/>
      <c r="F60" s="12"/>
      <c r="G60" s="12"/>
      <c r="H60" s="12"/>
      <c r="I60" s="12"/>
      <c r="J60" s="22"/>
    </row>
    <row r="61" spans="2:10" ht="8.4499999999999993" customHeight="1">
      <c r="B61" s="12"/>
      <c r="C61" s="12"/>
      <c r="D61" s="12"/>
      <c r="E61" s="12"/>
      <c r="F61" s="12"/>
      <c r="G61" s="12"/>
      <c r="H61" s="12"/>
      <c r="I61" s="12"/>
      <c r="J61" s="22"/>
    </row>
    <row r="62" spans="2:10" ht="8.4499999999999993" customHeight="1">
      <c r="B62" s="12"/>
      <c r="C62" s="12"/>
      <c r="D62" s="12"/>
      <c r="E62" s="12"/>
      <c r="F62" s="12"/>
      <c r="G62" s="12"/>
      <c r="H62" s="12"/>
      <c r="I62" s="12"/>
      <c r="J62" s="22"/>
    </row>
    <row r="63" spans="2:10" ht="8.4499999999999993" customHeight="1">
      <c r="B63" s="12"/>
      <c r="C63" s="12"/>
      <c r="D63" s="12"/>
      <c r="E63" s="12"/>
      <c r="F63" s="12"/>
      <c r="G63" s="12"/>
      <c r="H63" s="12"/>
      <c r="I63" s="12"/>
      <c r="J63" s="22"/>
    </row>
    <row r="64" spans="2:10" ht="8.4499999999999993" customHeight="1">
      <c r="B64" s="12"/>
      <c r="C64" s="12"/>
      <c r="D64" s="12"/>
      <c r="E64" s="12"/>
      <c r="F64" s="12"/>
      <c r="G64" s="12"/>
      <c r="H64" s="12"/>
      <c r="I64" s="12"/>
      <c r="J64" s="22"/>
    </row>
    <row r="65" spans="2:10" ht="8.4499999999999993" customHeight="1">
      <c r="B65" s="12"/>
      <c r="C65" s="12"/>
      <c r="D65" s="12"/>
      <c r="E65" s="12"/>
      <c r="F65" s="12"/>
      <c r="G65" s="12"/>
      <c r="H65" s="12"/>
      <c r="I65" s="12"/>
      <c r="J65" s="22"/>
    </row>
    <row r="66" spans="2:10" ht="8.4499999999999993" customHeight="1">
      <c r="B66" s="12"/>
      <c r="C66" s="12"/>
      <c r="D66" s="12"/>
      <c r="E66" s="12"/>
      <c r="F66" s="12"/>
      <c r="G66" s="12"/>
      <c r="H66" s="12"/>
      <c r="I66" s="12"/>
      <c r="J66" s="22"/>
    </row>
    <row r="67" spans="2:10" ht="8.4499999999999993" customHeight="1">
      <c r="B67" s="12"/>
      <c r="C67" s="12"/>
      <c r="D67" s="12"/>
      <c r="E67" s="12"/>
      <c r="F67" s="12"/>
      <c r="G67" s="12"/>
      <c r="H67" s="12"/>
      <c r="I67" s="12"/>
      <c r="J67" s="22"/>
    </row>
    <row r="68" spans="2:10" ht="8.4499999999999993" customHeight="1">
      <c r="B68" s="12"/>
      <c r="C68" s="12"/>
      <c r="D68" s="12"/>
      <c r="E68" s="12"/>
      <c r="F68" s="12"/>
      <c r="G68" s="12"/>
      <c r="H68" s="12"/>
      <c r="I68" s="12"/>
      <c r="J68" s="22"/>
    </row>
    <row r="69" spans="2:10" ht="8.4499999999999993" customHeight="1">
      <c r="B69" s="12"/>
      <c r="C69" s="12"/>
      <c r="D69" s="12"/>
      <c r="E69" s="12"/>
      <c r="F69" s="12"/>
      <c r="G69" s="12"/>
      <c r="H69" s="12"/>
      <c r="I69" s="12"/>
      <c r="J69" s="22"/>
    </row>
    <row r="70" spans="2:10" ht="8.4499999999999993" customHeight="1">
      <c r="B70" s="12"/>
      <c r="C70" s="12"/>
      <c r="D70" s="12"/>
      <c r="E70" s="12"/>
      <c r="F70" s="12"/>
      <c r="G70" s="12"/>
      <c r="H70" s="12"/>
      <c r="I70" s="12"/>
      <c r="J70" s="22"/>
    </row>
    <row r="71" spans="2:10" ht="8.4499999999999993" customHeight="1">
      <c r="B71" s="12"/>
      <c r="C71" s="12"/>
      <c r="D71" s="12"/>
      <c r="E71" s="12"/>
      <c r="F71" s="12"/>
      <c r="G71" s="12"/>
      <c r="H71" s="12"/>
      <c r="I71" s="12"/>
      <c r="J71" s="22"/>
    </row>
    <row r="72" spans="2:10" ht="8.4499999999999993" customHeight="1">
      <c r="B72" s="12"/>
      <c r="C72" s="12"/>
      <c r="D72" s="12"/>
      <c r="E72" s="12"/>
      <c r="F72" s="12"/>
      <c r="G72" s="12"/>
      <c r="H72" s="12"/>
      <c r="I72" s="12"/>
      <c r="J72" s="22"/>
    </row>
    <row r="73" spans="2:10" ht="8.4499999999999993" customHeight="1">
      <c r="B73" s="12"/>
      <c r="C73" s="12"/>
      <c r="D73" s="12"/>
      <c r="E73" s="12"/>
      <c r="F73" s="12"/>
      <c r="G73" s="12"/>
      <c r="H73" s="12"/>
      <c r="I73" s="12"/>
      <c r="J73" s="22"/>
    </row>
  </sheetData>
  <mergeCells count="47">
    <mergeCell ref="C34:E34"/>
    <mergeCell ref="C35:E35"/>
    <mergeCell ref="C36:E36"/>
    <mergeCell ref="C37:E37"/>
    <mergeCell ref="B3:H3"/>
    <mergeCell ref="B2:H2"/>
    <mergeCell ref="I2:I3"/>
    <mergeCell ref="D4:G4"/>
    <mergeCell ref="D5:G5"/>
    <mergeCell ref="B4:B6"/>
    <mergeCell ref="B7:B8"/>
    <mergeCell ref="C7:E8"/>
    <mergeCell ref="F7:F8"/>
    <mergeCell ref="G7:G8"/>
    <mergeCell ref="C9:E9"/>
    <mergeCell ref="C10:E10"/>
    <mergeCell ref="C11:E11"/>
    <mergeCell ref="I24:I25"/>
    <mergeCell ref="C24:C25"/>
    <mergeCell ref="F24:F25"/>
    <mergeCell ref="G24:G25"/>
    <mergeCell ref="H24:H25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B38:E38"/>
    <mergeCell ref="B39:C39"/>
    <mergeCell ref="B40:E40"/>
    <mergeCell ref="B41:G41"/>
    <mergeCell ref="C12:E12"/>
    <mergeCell ref="C13:E13"/>
    <mergeCell ref="C29:E29"/>
    <mergeCell ref="C30:E30"/>
    <mergeCell ref="C31:E31"/>
    <mergeCell ref="C32:E32"/>
    <mergeCell ref="C23:E23"/>
    <mergeCell ref="B24:B25"/>
    <mergeCell ref="C26:E26"/>
    <mergeCell ref="C27:E27"/>
    <mergeCell ref="C28:E28"/>
    <mergeCell ref="C33:E33"/>
  </mergeCells>
  <hyperlinks>
    <hyperlink ref="B2" r:id="rId1" display="www.ExcelDataPro.com'"/>
  </hyperlinks>
  <printOptions horizontalCentered="1"/>
  <pageMargins left="0.39370078740157483" right="0.39370078740157483" top="0.19685039370078741" bottom="0.19685039370078741" header="0.31496062992125984" footer="0.31496062992125984"/>
  <pageSetup paperSize="9" orientation="landscape" horizont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opLeftCell="A23" zoomScale="90" zoomScaleNormal="90" workbookViewId="0">
      <selection sqref="A1:J42"/>
    </sheetView>
  </sheetViews>
  <sheetFormatPr defaultColWidth="9.140625" defaultRowHeight="8.4499999999999993" customHeight="1"/>
  <cols>
    <col min="1" max="1" width="3.140625" style="13" customWidth="1"/>
    <col min="2" max="2" width="9.5703125" style="13" bestFit="1" customWidth="1"/>
    <col min="3" max="3" width="41.7109375" style="13" customWidth="1"/>
    <col min="4" max="4" width="11.5703125" style="13" bestFit="1" customWidth="1"/>
    <col min="5" max="5" width="12.7109375" style="13" customWidth="1"/>
    <col min="6" max="6" width="14" style="13" customWidth="1"/>
    <col min="7" max="7" width="14.85546875" style="13" bestFit="1" customWidth="1"/>
    <col min="8" max="8" width="13.5703125" style="13" bestFit="1" customWidth="1"/>
    <col min="9" max="9" width="16.28515625" style="13" customWidth="1"/>
    <col min="10" max="10" width="3.140625" style="13" customWidth="1"/>
    <col min="11" max="16384" width="9.140625" style="13"/>
  </cols>
  <sheetData>
    <row r="1" spans="1:10" ht="16.5" customHeight="1" thickBot="1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51" thickBot="1">
      <c r="A2" s="10"/>
      <c r="B2" s="86" t="s">
        <v>33</v>
      </c>
      <c r="C2" s="87"/>
      <c r="D2" s="87"/>
      <c r="E2" s="87"/>
      <c r="F2" s="87"/>
      <c r="G2" s="87"/>
      <c r="H2" s="88"/>
      <c r="I2" s="73"/>
      <c r="J2" s="14"/>
    </row>
    <row r="3" spans="1:10" ht="33.75" customHeight="1">
      <c r="A3" s="10"/>
      <c r="B3" s="90" t="s">
        <v>35</v>
      </c>
      <c r="C3" s="91"/>
      <c r="D3" s="91"/>
      <c r="E3" s="91"/>
      <c r="F3" s="91"/>
      <c r="G3" s="91"/>
      <c r="H3" s="91"/>
      <c r="I3" s="89"/>
      <c r="J3" s="15"/>
    </row>
    <row r="4" spans="1:10" ht="18.75">
      <c r="A4" s="10"/>
      <c r="B4" s="92"/>
      <c r="C4" s="5" t="s">
        <v>39</v>
      </c>
      <c r="D4" s="93" t="str">
        <f>'Web Dev Project Budget'!D4:G4</f>
        <v>ABC Company</v>
      </c>
      <c r="E4" s="93"/>
      <c r="F4" s="93"/>
      <c r="G4" s="93"/>
      <c r="H4" s="45" t="s">
        <v>47</v>
      </c>
      <c r="I4" s="50" t="str">
        <f>'Web Dev Project Budget'!I4:L4</f>
        <v>USA</v>
      </c>
      <c r="J4" s="16"/>
    </row>
    <row r="5" spans="1:10" ht="18.75">
      <c r="A5" s="10"/>
      <c r="B5" s="92"/>
      <c r="C5" s="5" t="s">
        <v>40</v>
      </c>
      <c r="D5" s="93" t="str">
        <f>'Web Dev Project Budget'!D5:G5</f>
        <v>ABFE1234567890</v>
      </c>
      <c r="E5" s="93"/>
      <c r="F5" s="93"/>
      <c r="G5" s="93"/>
      <c r="H5" s="45" t="s">
        <v>2</v>
      </c>
      <c r="I5" s="53">
        <f>'Web Dev Project Budget'!I5:L5</f>
        <v>43770</v>
      </c>
      <c r="J5" s="16"/>
    </row>
    <row r="6" spans="1:10" ht="19.5" customHeight="1">
      <c r="A6" s="10"/>
      <c r="B6" s="92"/>
      <c r="C6" s="41" t="s">
        <v>43</v>
      </c>
      <c r="D6" s="50">
        <f>'Web Dev Project Budget'!D6:G6</f>
        <v>68.5</v>
      </c>
      <c r="E6" s="6" t="s">
        <v>34</v>
      </c>
      <c r="F6" s="50">
        <f>'Web Dev Project Budget'!F6:I6</f>
        <v>0</v>
      </c>
      <c r="G6" s="42"/>
      <c r="H6" s="46" t="s">
        <v>44</v>
      </c>
      <c r="I6" s="53">
        <f>'Web Dev Project Budget'!I6:L6</f>
        <v>43800</v>
      </c>
      <c r="J6" s="16"/>
    </row>
    <row r="7" spans="1:10" ht="18.75">
      <c r="A7" s="10"/>
      <c r="B7" s="92" t="s">
        <v>0</v>
      </c>
      <c r="C7" s="92" t="s">
        <v>1</v>
      </c>
      <c r="D7" s="92"/>
      <c r="E7" s="92"/>
      <c r="F7" s="97" t="s">
        <v>3</v>
      </c>
      <c r="G7" s="97" t="s">
        <v>10</v>
      </c>
      <c r="H7" s="47" t="s">
        <v>13</v>
      </c>
      <c r="I7" s="8" t="s">
        <v>13</v>
      </c>
      <c r="J7" s="16"/>
    </row>
    <row r="8" spans="1:10" ht="28.5">
      <c r="A8" s="10"/>
      <c r="B8" s="92"/>
      <c r="C8" s="92"/>
      <c r="D8" s="92"/>
      <c r="E8" s="92"/>
      <c r="F8" s="97"/>
      <c r="G8" s="97"/>
      <c r="H8" s="48" t="s">
        <v>14</v>
      </c>
      <c r="I8" s="8" t="str">
        <f>E6</f>
        <v>USD</v>
      </c>
      <c r="J8" s="16"/>
    </row>
    <row r="9" spans="1:10" s="19" customFormat="1" ht="18.75" customHeight="1">
      <c r="A9" s="17"/>
      <c r="B9" s="8">
        <v>1</v>
      </c>
      <c r="C9" s="94" t="str">
        <f>'Web Dev Project Budget'!C9:E9</f>
        <v>Designing Page Layout, Colour Scheme, Buttons etc.</v>
      </c>
      <c r="D9" s="95"/>
      <c r="E9" s="96"/>
      <c r="F9" s="50">
        <f>'Web Dev Project Budget'!F9:I9</f>
        <v>15</v>
      </c>
      <c r="G9" s="50">
        <f>'Web Dev Project Budget'!G9:J9</f>
        <v>1000</v>
      </c>
      <c r="H9" s="50">
        <f>'Web Dev Project Budget'!H9:K9</f>
        <v>15000</v>
      </c>
      <c r="I9" s="7">
        <f>'Web Dev Project Budget'!I9:L9</f>
        <v>218.97810218978103</v>
      </c>
      <c r="J9" s="18"/>
    </row>
    <row r="10" spans="1:10" s="19" customFormat="1" ht="18.75" customHeight="1">
      <c r="A10" s="17"/>
      <c r="B10" s="8">
        <v>2</v>
      </c>
      <c r="C10" s="94" t="str">
        <f>'Web Dev Project Budget'!C10:E10</f>
        <v>Home page content finalization with corrections</v>
      </c>
      <c r="D10" s="95"/>
      <c r="E10" s="96"/>
      <c r="F10" s="50">
        <f>'Web Dev Project Budget'!F10:I10</f>
        <v>8</v>
      </c>
      <c r="G10" s="50">
        <f>'Web Dev Project Budget'!G10:J10</f>
        <v>2000</v>
      </c>
      <c r="H10" s="50">
        <f>'Web Dev Project Budget'!H10:K10</f>
        <v>16000</v>
      </c>
      <c r="I10" s="7">
        <f>'Web Dev Project Budget'!I10:L10</f>
        <v>233.57664233576642</v>
      </c>
      <c r="J10" s="18"/>
    </row>
    <row r="11" spans="1:10" s="19" customFormat="1" ht="18.75" customHeight="1">
      <c r="A11" s="17"/>
      <c r="B11" s="8">
        <v>3</v>
      </c>
      <c r="C11" s="94" t="str">
        <f>'Web Dev Project Budget'!C11:E11</f>
        <v>About Us Page and Services Page Layout</v>
      </c>
      <c r="D11" s="95"/>
      <c r="E11" s="96"/>
      <c r="F11" s="50">
        <f>'Web Dev Project Budget'!F11:I11</f>
        <v>12</v>
      </c>
      <c r="G11" s="50">
        <f>'Web Dev Project Budget'!G11:J11</f>
        <v>2000</v>
      </c>
      <c r="H11" s="50">
        <f>'Web Dev Project Budget'!H11:K11</f>
        <v>24000</v>
      </c>
      <c r="I11" s="7">
        <f>'Web Dev Project Budget'!I11:L11</f>
        <v>350.36496350364962</v>
      </c>
      <c r="J11" s="18"/>
    </row>
    <row r="12" spans="1:10" s="19" customFormat="1" ht="18.75" customHeight="1">
      <c r="A12" s="17"/>
      <c r="B12" s="8">
        <v>4</v>
      </c>
      <c r="C12" s="94" t="str">
        <f>'Web Dev Project Budget'!C12:E12</f>
        <v>About Us Page and Services Page Layout Content</v>
      </c>
      <c r="D12" s="95"/>
      <c r="E12" s="96"/>
      <c r="F12" s="50">
        <f>'Web Dev Project Budget'!F12:I12</f>
        <v>3</v>
      </c>
      <c r="G12" s="50">
        <f>'Web Dev Project Budget'!G12:J12</f>
        <v>1000</v>
      </c>
      <c r="H12" s="50">
        <f>'Web Dev Project Budget'!H12:K12</f>
        <v>3000</v>
      </c>
      <c r="I12" s="7">
        <f>'Web Dev Project Budget'!I12:L12</f>
        <v>43.795620437956202</v>
      </c>
      <c r="J12" s="18"/>
    </row>
    <row r="13" spans="1:10" s="19" customFormat="1" ht="18.75" customHeight="1">
      <c r="A13" s="17"/>
      <c r="B13" s="8">
        <v>5</v>
      </c>
      <c r="C13" s="94" t="str">
        <f>'Web Dev Project Budget'!C13:E13</f>
        <v>About Us Page and Services Page Finalization</v>
      </c>
      <c r="D13" s="95"/>
      <c r="E13" s="96"/>
      <c r="F13" s="50">
        <f>'Web Dev Project Budget'!F13:I13</f>
        <v>15</v>
      </c>
      <c r="G13" s="50">
        <f>'Web Dev Project Budget'!G13:J13</f>
        <v>1000</v>
      </c>
      <c r="H13" s="50">
        <f>'Web Dev Project Budget'!H13:K13</f>
        <v>15000</v>
      </c>
      <c r="I13" s="7">
        <f>'Web Dev Project Budget'!I13:L13</f>
        <v>218.97810218978103</v>
      </c>
      <c r="J13" s="18"/>
    </row>
    <row r="14" spans="1:10" s="19" customFormat="1" ht="18.75">
      <c r="A14" s="17"/>
      <c r="B14" s="8">
        <v>6</v>
      </c>
      <c r="C14" s="94" t="str">
        <f>'Web Dev Project Budget'!C14:E14</f>
        <v>CSS Coding for layout</v>
      </c>
      <c r="D14" s="95"/>
      <c r="E14" s="96"/>
      <c r="F14" s="50">
        <f>'Web Dev Project Budget'!F14:I14</f>
        <v>12</v>
      </c>
      <c r="G14" s="50">
        <f>'Web Dev Project Budget'!G14:J14</f>
        <v>2000</v>
      </c>
      <c r="H14" s="50">
        <f>'Web Dev Project Budget'!H14:K14</f>
        <v>24000</v>
      </c>
      <c r="I14" s="7">
        <f>'Web Dev Project Budget'!I14:L14</f>
        <v>350.36496350364962</v>
      </c>
      <c r="J14" s="18"/>
    </row>
    <row r="15" spans="1:10" s="19" customFormat="1" ht="18.75">
      <c r="A15" s="17"/>
      <c r="B15" s="8">
        <v>7</v>
      </c>
      <c r="C15" s="94" t="str">
        <f>'Web Dev Project Budget'!C15:E15</f>
        <v>CSS Coding for Payment Gateway</v>
      </c>
      <c r="D15" s="95"/>
      <c r="E15" s="96"/>
      <c r="F15" s="50">
        <f>'Web Dev Project Budget'!F15:I15</f>
        <v>15</v>
      </c>
      <c r="G15" s="50">
        <f>'Web Dev Project Budget'!G15:J15</f>
        <v>1000</v>
      </c>
      <c r="H15" s="50">
        <f>'Web Dev Project Budget'!H15:K15</f>
        <v>15000</v>
      </c>
      <c r="I15" s="7">
        <f>'Web Dev Project Budget'!I15:L15</f>
        <v>218.97810218978103</v>
      </c>
      <c r="J15" s="18"/>
    </row>
    <row r="16" spans="1:10" s="19" customFormat="1" ht="18.75">
      <c r="A16" s="17"/>
      <c r="B16" s="8">
        <v>8</v>
      </c>
      <c r="C16" s="94" t="str">
        <f>'Web Dev Project Budget'!C16:E16</f>
        <v>Blog Page design Layout</v>
      </c>
      <c r="D16" s="95"/>
      <c r="E16" s="96"/>
      <c r="F16" s="50">
        <f>'Web Dev Project Budget'!F16:I16</f>
        <v>5</v>
      </c>
      <c r="G16" s="50">
        <f>'Web Dev Project Budget'!G16:J16</f>
        <v>1200</v>
      </c>
      <c r="H16" s="50">
        <f>'Web Dev Project Budget'!H16:K16</f>
        <v>6000</v>
      </c>
      <c r="I16" s="7">
        <f>'Web Dev Project Budget'!I16:L16</f>
        <v>87.591240875912405</v>
      </c>
      <c r="J16" s="18"/>
    </row>
    <row r="17" spans="1:10" s="19" customFormat="1" ht="18.75">
      <c r="A17" s="17"/>
      <c r="B17" s="8">
        <v>9</v>
      </c>
      <c r="C17" s="94" t="str">
        <f>'Web Dev Project Budget'!C17:E17</f>
        <v>Domain Registration</v>
      </c>
      <c r="D17" s="95"/>
      <c r="E17" s="96"/>
      <c r="F17" s="50">
        <f>'Web Dev Project Budget'!F17:I17</f>
        <v>1</v>
      </c>
      <c r="G17" s="50">
        <f>'Web Dev Project Budget'!G17:J17</f>
        <v>25000</v>
      </c>
      <c r="H17" s="50">
        <f>'Web Dev Project Budget'!H17:K17</f>
        <v>25000</v>
      </c>
      <c r="I17" s="7">
        <f>'Web Dev Project Budget'!I17:L17</f>
        <v>364.96350364963502</v>
      </c>
      <c r="J17" s="18"/>
    </row>
    <row r="18" spans="1:10" s="19" customFormat="1" ht="18.75">
      <c r="A18" s="17"/>
      <c r="B18" s="8">
        <v>10</v>
      </c>
      <c r="C18" s="94" t="str">
        <f>'Web Dev Project Budget'!C18:E18</f>
        <v>Hosting</v>
      </c>
      <c r="D18" s="95"/>
      <c r="E18" s="96"/>
      <c r="F18" s="50">
        <f>'Web Dev Project Budget'!F18:I18</f>
        <v>1</v>
      </c>
      <c r="G18" s="50">
        <f>'Web Dev Project Budget'!G18:J18</f>
        <v>15000</v>
      </c>
      <c r="H18" s="50">
        <f>'Web Dev Project Budget'!H18:K18</f>
        <v>15000</v>
      </c>
      <c r="I18" s="7">
        <f>'Web Dev Project Budget'!I18:L18</f>
        <v>218.97810218978103</v>
      </c>
      <c r="J18" s="18"/>
    </row>
    <row r="19" spans="1:10" s="19" customFormat="1" ht="18.75">
      <c r="A19" s="17"/>
      <c r="B19" s="8">
        <v>11</v>
      </c>
      <c r="C19" s="94" t="str">
        <f>'Web Dev Project Budget'!C19:E19</f>
        <v>CSS Coding for Payment Gateway</v>
      </c>
      <c r="D19" s="95"/>
      <c r="E19" s="96"/>
      <c r="F19" s="50">
        <f>'Web Dev Project Budget'!F19:I19</f>
        <v>1</v>
      </c>
      <c r="G19" s="50">
        <f>'Web Dev Project Budget'!G19:J19</f>
        <v>25000</v>
      </c>
      <c r="H19" s="50">
        <f>'Web Dev Project Budget'!H19:K19</f>
        <v>25000</v>
      </c>
      <c r="I19" s="7">
        <f>'Web Dev Project Budget'!I19:L19</f>
        <v>364.96350364963502</v>
      </c>
      <c r="J19" s="18"/>
    </row>
    <row r="20" spans="1:10" s="19" customFormat="1" ht="18.75">
      <c r="A20" s="17"/>
      <c r="B20" s="8">
        <v>12</v>
      </c>
      <c r="C20" s="94" t="str">
        <f>'Web Dev Project Budget'!C20:E20</f>
        <v>Logo Creating/Designing.</v>
      </c>
      <c r="D20" s="95"/>
      <c r="E20" s="96"/>
      <c r="F20" s="50">
        <f>'Web Dev Project Budget'!F20:I20</f>
        <v>1</v>
      </c>
      <c r="G20" s="50">
        <f>'Web Dev Project Budget'!G20:J20</f>
        <v>7000</v>
      </c>
      <c r="H20" s="50">
        <f>'Web Dev Project Budget'!H20:K20</f>
        <v>7000</v>
      </c>
      <c r="I20" s="7">
        <f>'Web Dev Project Budget'!I20:L20</f>
        <v>102.18978102189782</v>
      </c>
      <c r="J20" s="18"/>
    </row>
    <row r="21" spans="1:10" s="19" customFormat="1" ht="18.75" customHeight="1">
      <c r="A21" s="17"/>
      <c r="B21" s="8">
        <v>13</v>
      </c>
      <c r="C21" s="94" t="str">
        <f>'Web Dev Project Budget'!C21:E21</f>
        <v>Blog Page design Layout Finalization</v>
      </c>
      <c r="D21" s="95"/>
      <c r="E21" s="96"/>
      <c r="F21" s="50">
        <f>'Web Dev Project Budget'!F21:I21</f>
        <v>2</v>
      </c>
      <c r="G21" s="50">
        <f>'Web Dev Project Budget'!G21:J21</f>
        <v>1000</v>
      </c>
      <c r="H21" s="50">
        <f>'Web Dev Project Budget'!H21:K21</f>
        <v>2000</v>
      </c>
      <c r="I21" s="7">
        <f>'Web Dev Project Budget'!I21:L21</f>
        <v>29.197080291970803</v>
      </c>
      <c r="J21" s="18"/>
    </row>
    <row r="22" spans="1:10" s="19" customFormat="1" ht="18.75">
      <c r="A22" s="17"/>
      <c r="B22" s="8">
        <v>14</v>
      </c>
      <c r="C22" s="94" t="str">
        <f>'Web Dev Project Budget'!C22:E22</f>
        <v>Proof Reading of the Main Pages</v>
      </c>
      <c r="D22" s="95"/>
      <c r="E22" s="96"/>
      <c r="F22" s="50">
        <f>'Web Dev Project Budget'!F22:I22</f>
        <v>20</v>
      </c>
      <c r="G22" s="50">
        <f>'Web Dev Project Budget'!G22:J22</f>
        <v>2000</v>
      </c>
      <c r="H22" s="50">
        <f>'Web Dev Project Budget'!H22:K22</f>
        <v>40000</v>
      </c>
      <c r="I22" s="7">
        <f>'Web Dev Project Budget'!I22:L22</f>
        <v>583.94160583941607</v>
      </c>
      <c r="J22" s="18"/>
    </row>
    <row r="23" spans="1:10" s="19" customFormat="1" ht="18.75" customHeight="1">
      <c r="A23" s="17"/>
      <c r="B23" s="8">
        <v>15</v>
      </c>
      <c r="C23" s="94" t="str">
        <f>'Web Dev Project Budget'!C23:E23</f>
        <v>Additional Editing as per client's requirement</v>
      </c>
      <c r="D23" s="95"/>
      <c r="E23" s="96"/>
      <c r="F23" s="50">
        <f>'Web Dev Project Budget'!F23:I23</f>
        <v>5</v>
      </c>
      <c r="G23" s="50">
        <f>'Web Dev Project Budget'!G23:J23</f>
        <v>1500</v>
      </c>
      <c r="H23" s="50">
        <f>'Web Dev Project Budget'!H23:K23</f>
        <v>7500</v>
      </c>
      <c r="I23" s="7">
        <f>'Web Dev Project Budget'!I23:L23</f>
        <v>109.48905109489051</v>
      </c>
      <c r="J23" s="18"/>
    </row>
    <row r="24" spans="1:10" s="19" customFormat="1" ht="18.75">
      <c r="A24" s="17"/>
      <c r="B24" s="97">
        <v>16</v>
      </c>
      <c r="C24" s="98" t="str">
        <f>'Web Dev Project Budget'!C24:C25</f>
        <v>Designing and finalisinng remaining pages and sub pages.</v>
      </c>
      <c r="D24" s="43" t="s">
        <v>41</v>
      </c>
      <c r="E24" s="43" t="s">
        <v>5</v>
      </c>
      <c r="F24" s="50">
        <f>'Web Dev Project Budget'!F24:I24</f>
        <v>100</v>
      </c>
      <c r="G24" s="50">
        <f>'Web Dev Project Budget'!G24:J24</f>
        <v>1000</v>
      </c>
      <c r="H24" s="50">
        <f>'Web Dev Project Budget'!H24:K24</f>
        <v>100000</v>
      </c>
      <c r="I24" s="7">
        <f>'Web Dev Project Budget'!I24:L24</f>
        <v>1459.8540145985401</v>
      </c>
      <c r="J24" s="18"/>
    </row>
    <row r="25" spans="1:10" s="19" customFormat="1" ht="18.75">
      <c r="A25" s="17"/>
      <c r="B25" s="97"/>
      <c r="C25" s="98"/>
      <c r="D25" s="50">
        <f>'Web Dev Project Budget'!D25:G25</f>
        <v>20</v>
      </c>
      <c r="E25" s="50">
        <f>'Web Dev Project Budget'!E25:H25</f>
        <v>5</v>
      </c>
      <c r="F25" s="50">
        <f>'Web Dev Project Budget'!F25:I25</f>
        <v>0</v>
      </c>
      <c r="G25" s="50">
        <f>'Web Dev Project Budget'!G25:J25</f>
        <v>0</v>
      </c>
      <c r="H25" s="50">
        <f>'Web Dev Project Budget'!H25:K25</f>
        <v>0</v>
      </c>
      <c r="I25" s="7">
        <f>'Web Dev Project Budget'!I25:L25</f>
        <v>0</v>
      </c>
      <c r="J25" s="18"/>
    </row>
    <row r="26" spans="1:10" s="19" customFormat="1" ht="18.75">
      <c r="A26" s="17"/>
      <c r="B26" s="8">
        <v>17</v>
      </c>
      <c r="C26" s="98" t="str">
        <f>'Web Dev Project Budget'!C26:E26</f>
        <v>Creating contact forms</v>
      </c>
      <c r="D26" s="98"/>
      <c r="E26" s="98"/>
      <c r="F26" s="50">
        <f>'Web Dev Project Budget'!F26:I26</f>
        <v>10</v>
      </c>
      <c r="G26" s="50">
        <f>'Web Dev Project Budget'!G26:J26</f>
        <v>2000</v>
      </c>
      <c r="H26" s="50">
        <f>'Web Dev Project Budget'!H26:K26</f>
        <v>20000</v>
      </c>
      <c r="I26" s="7">
        <f>'Web Dev Project Budget'!I26:L26</f>
        <v>291.97080291970804</v>
      </c>
      <c r="J26" s="18"/>
    </row>
    <row r="27" spans="1:10" ht="18.75">
      <c r="A27" s="10"/>
      <c r="B27" s="8">
        <v>18</v>
      </c>
      <c r="C27" s="98" t="str">
        <f>'Web Dev Project Budget'!C27:E27</f>
        <v>Finalizing Contact Form</v>
      </c>
      <c r="D27" s="98"/>
      <c r="E27" s="98"/>
      <c r="F27" s="50">
        <f>'Web Dev Project Budget'!F27:I27</f>
        <v>2</v>
      </c>
      <c r="G27" s="50">
        <f>'Web Dev Project Budget'!G27:J27</f>
        <v>1000</v>
      </c>
      <c r="H27" s="50">
        <f>'Web Dev Project Budget'!H27:K27</f>
        <v>2000</v>
      </c>
      <c r="I27" s="7">
        <f>'Web Dev Project Budget'!I27:L27</f>
        <v>29.197080291970803</v>
      </c>
      <c r="J27" s="16"/>
    </row>
    <row r="28" spans="1:10" ht="18.75">
      <c r="A28" s="10"/>
      <c r="B28" s="8">
        <v>19</v>
      </c>
      <c r="C28" s="98" t="str">
        <f>'Web Dev Project Budget'!C28:E28</f>
        <v>Payment Gateway installation</v>
      </c>
      <c r="D28" s="98"/>
      <c r="E28" s="98"/>
      <c r="F28" s="50">
        <f>'Web Dev Project Budget'!F28:I28</f>
        <v>5</v>
      </c>
      <c r="G28" s="50">
        <f>'Web Dev Project Budget'!G28:J28</f>
        <v>2000</v>
      </c>
      <c r="H28" s="50">
        <f>'Web Dev Project Budget'!H28:K28</f>
        <v>10000</v>
      </c>
      <c r="I28" s="7">
        <f>'Web Dev Project Budget'!I28:L28</f>
        <v>145.98540145985402</v>
      </c>
      <c r="J28" s="16"/>
    </row>
    <row r="29" spans="1:10" ht="18.75" customHeight="1">
      <c r="A29" s="10"/>
      <c r="B29" s="8">
        <v>20</v>
      </c>
      <c r="C29" s="98" t="str">
        <f>'Web Dev Project Budget'!C29:E29</f>
        <v>Testing, trouble shooting and finalising</v>
      </c>
      <c r="D29" s="98"/>
      <c r="E29" s="98"/>
      <c r="F29" s="50">
        <f>'Web Dev Project Budget'!F29:I29</f>
        <v>6</v>
      </c>
      <c r="G29" s="50">
        <f>'Web Dev Project Budget'!G29:J29</f>
        <v>1500</v>
      </c>
      <c r="H29" s="50">
        <f>'Web Dev Project Budget'!H29:K29</f>
        <v>9000</v>
      </c>
      <c r="I29" s="7">
        <f>'Web Dev Project Budget'!I29:L29</f>
        <v>131.38686131386862</v>
      </c>
      <c r="J29" s="16"/>
    </row>
    <row r="30" spans="1:10" ht="18.75">
      <c r="A30" s="10"/>
      <c r="B30" s="8">
        <v>21</v>
      </c>
      <c r="C30" s="98" t="str">
        <f>'Web Dev Project Budget'!C30:E30</f>
        <v>Developing Dynamic Application.</v>
      </c>
      <c r="D30" s="98"/>
      <c r="E30" s="98"/>
      <c r="F30" s="50">
        <f>'Web Dev Project Budget'!F30:I30</f>
        <v>1</v>
      </c>
      <c r="G30" s="50">
        <f>'Web Dev Project Budget'!G30:J30</f>
        <v>85000</v>
      </c>
      <c r="H30" s="50">
        <f>'Web Dev Project Budget'!H30:K30</f>
        <v>85000</v>
      </c>
      <c r="I30" s="7">
        <f>'Web Dev Project Budget'!I30:L30</f>
        <v>1240.8759124087592</v>
      </c>
      <c r="J30" s="16"/>
    </row>
    <row r="31" spans="1:10" ht="41.25" customHeight="1">
      <c r="A31" s="10"/>
      <c r="B31" s="8">
        <v>22</v>
      </c>
      <c r="C31" s="98" t="str">
        <f>'Web Dev Project Budget'!C31:E31</f>
        <v>Testing, trouble shooting and finalising data driven report generations.</v>
      </c>
      <c r="D31" s="98"/>
      <c r="E31" s="98"/>
      <c r="F31" s="50">
        <f>'Web Dev Project Budget'!F31:I31</f>
        <v>10</v>
      </c>
      <c r="G31" s="50">
        <f>'Web Dev Project Budget'!G31:J31</f>
        <v>2000</v>
      </c>
      <c r="H31" s="50">
        <f>'Web Dev Project Budget'!H31:K31</f>
        <v>20000</v>
      </c>
      <c r="I31" s="7">
        <f>'Web Dev Project Budget'!I31:L31</f>
        <v>291.97080291970804</v>
      </c>
      <c r="J31" s="16"/>
    </row>
    <row r="32" spans="1:10" ht="18.75">
      <c r="A32" s="10"/>
      <c r="B32" s="8">
        <v>23</v>
      </c>
      <c r="C32" s="98" t="str">
        <f>'Web Dev Project Budget'!C32:E32</f>
        <v>Initial support to client's</v>
      </c>
      <c r="D32" s="98"/>
      <c r="E32" s="98"/>
      <c r="F32" s="50">
        <f>'Web Dev Project Budget'!F32:I32</f>
        <v>5</v>
      </c>
      <c r="G32" s="50">
        <f>'Web Dev Project Budget'!G32:J32</f>
        <v>2000</v>
      </c>
      <c r="H32" s="50">
        <f>'Web Dev Project Budget'!H32:K32</f>
        <v>10000</v>
      </c>
      <c r="I32" s="7">
        <f>'Web Dev Project Budget'!I32:L32</f>
        <v>145.98540145985402</v>
      </c>
      <c r="J32" s="16"/>
    </row>
    <row r="33" spans="1:10" ht="18.75">
      <c r="A33" s="10"/>
      <c r="B33" s="8">
        <v>24</v>
      </c>
      <c r="C33" s="98" t="str">
        <f>'Web Dev Project Budget'!C33:E33</f>
        <v>Client;'s Training</v>
      </c>
      <c r="D33" s="98"/>
      <c r="E33" s="98"/>
      <c r="F33" s="50">
        <f>'Web Dev Project Budget'!F33:I33</f>
        <v>15</v>
      </c>
      <c r="G33" s="50">
        <f>'Web Dev Project Budget'!G33:J33</f>
        <v>1500</v>
      </c>
      <c r="H33" s="50">
        <f>'Web Dev Project Budget'!H33:K33</f>
        <v>22500</v>
      </c>
      <c r="I33" s="7">
        <f>'Web Dev Project Budget'!I33:L33</f>
        <v>328.46715328467155</v>
      </c>
      <c r="J33" s="16"/>
    </row>
    <row r="34" spans="1:10" ht="18.75">
      <c r="A34" s="10"/>
      <c r="B34" s="8">
        <v>25</v>
      </c>
      <c r="C34" s="98" t="str">
        <f>'Web Dev Project Budget'!C34:E34</f>
        <v>Basic SEO for Site</v>
      </c>
      <c r="D34" s="98"/>
      <c r="E34" s="98"/>
      <c r="F34" s="50">
        <f>'Web Dev Project Budget'!F34:I34</f>
        <v>1</v>
      </c>
      <c r="G34" s="50">
        <f>'Web Dev Project Budget'!G34:J34</f>
        <v>25000</v>
      </c>
      <c r="H34" s="50">
        <f>'Web Dev Project Budget'!H34:K34</f>
        <v>25000</v>
      </c>
      <c r="I34" s="7">
        <f>'Web Dev Project Budget'!I34:L34</f>
        <v>364.96350364963502</v>
      </c>
      <c r="J34" s="16"/>
    </row>
    <row r="35" spans="1:10" ht="18.75">
      <c r="A35" s="10"/>
      <c r="B35" s="8">
        <v>26</v>
      </c>
      <c r="C35" s="98"/>
      <c r="D35" s="98"/>
      <c r="E35" s="98"/>
      <c r="F35" s="50"/>
      <c r="G35" s="50"/>
      <c r="H35" s="50" t="str">
        <f>'Web Dev Project Budget'!H35:K35</f>
        <v/>
      </c>
      <c r="I35" s="7" t="str">
        <f>'Web Dev Project Budget'!I35:L35</f>
        <v/>
      </c>
      <c r="J35" s="16"/>
    </row>
    <row r="36" spans="1:10" ht="18.75">
      <c r="A36" s="10"/>
      <c r="B36" s="8">
        <v>27</v>
      </c>
      <c r="C36" s="98"/>
      <c r="D36" s="98"/>
      <c r="E36" s="98"/>
      <c r="F36" s="50"/>
      <c r="G36" s="50"/>
      <c r="H36" s="50" t="str">
        <f>'Web Dev Project Budget'!H36:K36</f>
        <v/>
      </c>
      <c r="I36" s="7" t="str">
        <f>'Web Dev Project Budget'!I36:L36</f>
        <v/>
      </c>
      <c r="J36" s="16"/>
    </row>
    <row r="37" spans="1:10" ht="18.75">
      <c r="A37" s="10"/>
      <c r="B37" s="8">
        <v>28</v>
      </c>
      <c r="C37" s="98"/>
      <c r="D37" s="98"/>
      <c r="E37" s="98"/>
      <c r="F37" s="50"/>
      <c r="G37" s="50"/>
      <c r="H37" s="50" t="str">
        <f>'Web Dev Project Budget'!H37:K37</f>
        <v/>
      </c>
      <c r="I37" s="7" t="str">
        <f>'Web Dev Project Budget'!I37:L37</f>
        <v/>
      </c>
      <c r="J37" s="16"/>
    </row>
    <row r="38" spans="1:10" ht="18.75">
      <c r="A38" s="10"/>
      <c r="B38" s="99" t="s">
        <v>12</v>
      </c>
      <c r="C38" s="99"/>
      <c r="D38" s="99"/>
      <c r="E38" s="99"/>
      <c r="F38" s="50">
        <f>'Web Dev Project Budget'!F38:I38</f>
        <v>271</v>
      </c>
      <c r="G38" s="50">
        <f>'Web Dev Project Budget'!G38:J38</f>
        <v>0</v>
      </c>
      <c r="H38" s="50">
        <f>'Web Dev Project Budget'!H38:K38</f>
        <v>543000</v>
      </c>
      <c r="I38" s="7">
        <f>'Web Dev Project Budget'!I38:L38</f>
        <v>7927.0072992700734</v>
      </c>
      <c r="J38" s="16"/>
    </row>
    <row r="39" spans="1:10" ht="18.75">
      <c r="A39" s="10"/>
      <c r="B39" s="99" t="s">
        <v>42</v>
      </c>
      <c r="C39" s="99"/>
      <c r="D39" s="9" t="s">
        <v>11</v>
      </c>
      <c r="E39" s="44">
        <v>0.1</v>
      </c>
      <c r="F39" s="50">
        <f>'Web Dev Project Budget'!F39:I39</f>
        <v>27.1</v>
      </c>
      <c r="G39" s="50">
        <f>'Web Dev Project Budget'!G39:J39</f>
        <v>2000</v>
      </c>
      <c r="H39" s="50">
        <f>'Web Dev Project Budget'!H39:K39</f>
        <v>54200</v>
      </c>
      <c r="I39" s="7">
        <f>'Web Dev Project Budget'!I39:L39</f>
        <v>791.2408759124088</v>
      </c>
      <c r="J39" s="16"/>
    </row>
    <row r="40" spans="1:10" ht="18.75">
      <c r="A40" s="10"/>
      <c r="B40" s="99" t="s">
        <v>9</v>
      </c>
      <c r="C40" s="99"/>
      <c r="D40" s="99"/>
      <c r="E40" s="99"/>
      <c r="F40" s="50">
        <f>'Web Dev Project Budget'!F40:I40</f>
        <v>298.10000000000002</v>
      </c>
      <c r="G40" s="50">
        <f>'Web Dev Project Budget'!G40:J40</f>
        <v>0</v>
      </c>
      <c r="H40" s="50">
        <f>'Web Dev Project Budget'!H40:K40</f>
        <v>597200</v>
      </c>
      <c r="I40" s="7">
        <f>'Web Dev Project Budget'!I40:L40</f>
        <v>8718.2481751824816</v>
      </c>
      <c r="J40" s="16"/>
    </row>
    <row r="41" spans="1:10" ht="18.75">
      <c r="A41" s="10"/>
      <c r="B41" s="99" t="s">
        <v>36</v>
      </c>
      <c r="C41" s="99"/>
      <c r="D41" s="99"/>
      <c r="E41" s="99"/>
      <c r="F41" s="99"/>
      <c r="G41" s="99"/>
      <c r="H41" s="49">
        <f>H40</f>
        <v>597200</v>
      </c>
      <c r="I41" s="54">
        <f>I40</f>
        <v>8718.2481751824816</v>
      </c>
      <c r="J41" s="16"/>
    </row>
    <row r="42" spans="1:10" s="21" customFormat="1" ht="16.5" customHeight="1">
      <c r="A42" s="20"/>
      <c r="B42" s="11"/>
      <c r="C42" s="11"/>
      <c r="D42" s="11"/>
      <c r="E42" s="11"/>
      <c r="F42" s="11"/>
      <c r="G42" s="11"/>
      <c r="H42" s="11"/>
      <c r="I42" s="51"/>
      <c r="J42" s="16"/>
    </row>
    <row r="43" spans="1:10" ht="8.4499999999999993" customHeight="1">
      <c r="B43" s="12"/>
      <c r="C43" s="12"/>
      <c r="D43" s="12"/>
      <c r="E43" s="12"/>
      <c r="F43" s="12"/>
      <c r="G43" s="12"/>
      <c r="H43" s="12"/>
      <c r="I43" s="52"/>
      <c r="J43" s="22"/>
    </row>
    <row r="44" spans="1:10" ht="8.4499999999999993" customHeight="1">
      <c r="B44" s="12"/>
      <c r="C44" s="12"/>
      <c r="D44" s="12"/>
      <c r="E44" s="12"/>
      <c r="F44" s="12"/>
      <c r="G44" s="12"/>
      <c r="H44" s="12"/>
      <c r="I44" s="12"/>
      <c r="J44" s="22"/>
    </row>
    <row r="45" spans="1:10" ht="8.4499999999999993" customHeight="1">
      <c r="B45" s="12"/>
      <c r="C45" s="12"/>
      <c r="D45" s="12"/>
      <c r="E45" s="12"/>
      <c r="F45" s="12"/>
      <c r="G45" s="12"/>
      <c r="H45" s="12"/>
      <c r="I45" s="12"/>
      <c r="J45" s="22"/>
    </row>
    <row r="46" spans="1:10" ht="8.4499999999999993" customHeight="1">
      <c r="B46" s="12"/>
      <c r="C46" s="12"/>
      <c r="D46" s="12"/>
      <c r="E46" s="12"/>
      <c r="F46" s="12"/>
      <c r="G46" s="12"/>
      <c r="H46" s="12"/>
      <c r="I46" s="12"/>
      <c r="J46" s="22"/>
    </row>
    <row r="47" spans="1:10" ht="8.4499999999999993" customHeight="1">
      <c r="B47" s="12"/>
      <c r="C47" s="12"/>
      <c r="D47" s="12"/>
      <c r="E47" s="12"/>
      <c r="F47" s="12"/>
      <c r="G47" s="12"/>
      <c r="H47" s="12"/>
      <c r="I47" s="12"/>
      <c r="J47" s="22"/>
    </row>
    <row r="48" spans="1:10" ht="8.4499999999999993" customHeight="1">
      <c r="B48" s="12"/>
      <c r="C48" s="12"/>
      <c r="D48" s="12"/>
      <c r="E48" s="12"/>
      <c r="F48" s="12"/>
      <c r="G48" s="12"/>
      <c r="H48" s="12"/>
      <c r="I48" s="12"/>
      <c r="J48" s="22"/>
    </row>
    <row r="49" spans="2:10" ht="8.4499999999999993" customHeight="1">
      <c r="B49" s="12"/>
      <c r="C49" s="12"/>
      <c r="D49" s="12"/>
      <c r="E49" s="12"/>
      <c r="F49" s="12"/>
      <c r="G49" s="12"/>
      <c r="H49" s="12"/>
      <c r="I49" s="12"/>
      <c r="J49" s="22"/>
    </row>
    <row r="50" spans="2:10" ht="8.4499999999999993" customHeight="1">
      <c r="B50" s="12"/>
      <c r="C50" s="12"/>
      <c r="D50" s="12"/>
      <c r="E50" s="12"/>
      <c r="F50" s="12"/>
      <c r="G50" s="12"/>
      <c r="H50" s="12"/>
      <c r="I50" s="12"/>
      <c r="J50" s="22"/>
    </row>
    <row r="51" spans="2:10" ht="8.4499999999999993" customHeight="1">
      <c r="B51" s="12"/>
      <c r="C51" s="12"/>
      <c r="D51" s="12"/>
      <c r="E51" s="12"/>
      <c r="F51" s="12"/>
      <c r="G51" s="12"/>
      <c r="H51" s="12"/>
      <c r="I51" s="12"/>
      <c r="J51" s="22"/>
    </row>
    <row r="52" spans="2:10" ht="8.4499999999999993" customHeight="1">
      <c r="B52" s="12"/>
      <c r="C52" s="12"/>
      <c r="D52" s="12"/>
      <c r="E52" s="12"/>
      <c r="F52" s="12"/>
      <c r="G52" s="12"/>
      <c r="H52" s="12"/>
      <c r="I52" s="12"/>
      <c r="J52" s="22"/>
    </row>
    <row r="53" spans="2:10" ht="8.4499999999999993" customHeight="1">
      <c r="B53" s="12"/>
      <c r="C53" s="12"/>
      <c r="D53" s="12"/>
      <c r="E53" s="12"/>
      <c r="F53" s="12"/>
      <c r="G53" s="12"/>
      <c r="H53" s="12"/>
      <c r="I53" s="12"/>
      <c r="J53" s="22"/>
    </row>
    <row r="54" spans="2:10" ht="8.4499999999999993" customHeight="1">
      <c r="B54" s="12"/>
      <c r="C54" s="12"/>
      <c r="D54" s="12"/>
      <c r="E54" s="12"/>
      <c r="F54" s="12"/>
      <c r="G54" s="12"/>
      <c r="H54" s="12"/>
      <c r="I54" s="12"/>
      <c r="J54" s="22"/>
    </row>
    <row r="55" spans="2:10" ht="8.4499999999999993" customHeight="1">
      <c r="B55" s="12"/>
      <c r="C55" s="12"/>
      <c r="D55" s="12"/>
      <c r="E55" s="12"/>
      <c r="F55" s="12"/>
      <c r="G55" s="12"/>
      <c r="H55" s="12"/>
      <c r="I55" s="12"/>
      <c r="J55" s="22"/>
    </row>
    <row r="56" spans="2:10" ht="8.4499999999999993" customHeight="1">
      <c r="B56" s="12"/>
      <c r="C56" s="12"/>
      <c r="D56" s="12"/>
      <c r="E56" s="12"/>
      <c r="F56" s="12"/>
      <c r="G56" s="12"/>
      <c r="H56" s="12"/>
      <c r="I56" s="12"/>
      <c r="J56" s="22"/>
    </row>
    <row r="57" spans="2:10" ht="8.4499999999999993" customHeight="1">
      <c r="B57" s="12"/>
      <c r="C57" s="12"/>
      <c r="D57" s="12"/>
      <c r="E57" s="12"/>
      <c r="F57" s="12"/>
      <c r="G57" s="12"/>
      <c r="H57" s="12"/>
      <c r="I57" s="12"/>
      <c r="J57" s="22"/>
    </row>
    <row r="58" spans="2:10" ht="8.4499999999999993" customHeight="1">
      <c r="B58" s="12"/>
      <c r="C58" s="12"/>
      <c r="D58" s="12"/>
      <c r="E58" s="12"/>
      <c r="F58" s="12"/>
      <c r="G58" s="12"/>
      <c r="H58" s="12"/>
      <c r="I58" s="12"/>
      <c r="J58" s="22"/>
    </row>
    <row r="59" spans="2:10" ht="8.4499999999999993" customHeight="1">
      <c r="B59" s="12"/>
      <c r="C59" s="12"/>
      <c r="D59" s="12"/>
      <c r="E59" s="12"/>
      <c r="F59" s="12"/>
      <c r="G59" s="12"/>
      <c r="H59" s="12"/>
      <c r="I59" s="12"/>
      <c r="J59" s="22"/>
    </row>
    <row r="60" spans="2:10" ht="8.4499999999999993" customHeight="1">
      <c r="B60" s="12"/>
      <c r="C60" s="12"/>
      <c r="D60" s="12"/>
      <c r="E60" s="12"/>
      <c r="F60" s="12"/>
      <c r="G60" s="12"/>
      <c r="H60" s="12"/>
      <c r="I60" s="12"/>
      <c r="J60" s="22"/>
    </row>
    <row r="61" spans="2:10" ht="8.4499999999999993" customHeight="1">
      <c r="B61" s="12"/>
      <c r="C61" s="12"/>
      <c r="D61" s="12"/>
      <c r="E61" s="12"/>
      <c r="F61" s="12"/>
      <c r="G61" s="12"/>
      <c r="H61" s="12"/>
      <c r="I61" s="12"/>
      <c r="J61" s="22"/>
    </row>
    <row r="62" spans="2:10" ht="8.4499999999999993" customHeight="1">
      <c r="B62" s="12"/>
      <c r="C62" s="12"/>
      <c r="D62" s="12"/>
      <c r="E62" s="12"/>
      <c r="F62" s="12"/>
      <c r="G62" s="12"/>
      <c r="H62" s="12"/>
      <c r="I62" s="12"/>
      <c r="J62" s="22"/>
    </row>
    <row r="63" spans="2:10" ht="8.4499999999999993" customHeight="1">
      <c r="B63" s="12"/>
      <c r="C63" s="12"/>
      <c r="D63" s="12"/>
      <c r="E63" s="12"/>
      <c r="F63" s="12"/>
      <c r="G63" s="12"/>
      <c r="H63" s="12"/>
      <c r="I63" s="12"/>
      <c r="J63" s="22"/>
    </row>
    <row r="64" spans="2:10" ht="8.4499999999999993" customHeight="1">
      <c r="B64" s="12"/>
      <c r="C64" s="12"/>
      <c r="D64" s="12"/>
      <c r="E64" s="12"/>
      <c r="F64" s="12"/>
      <c r="G64" s="12"/>
      <c r="H64" s="12"/>
      <c r="I64" s="12"/>
      <c r="J64" s="22"/>
    </row>
    <row r="65" spans="2:10" ht="8.4499999999999993" customHeight="1">
      <c r="B65" s="12"/>
      <c r="C65" s="12"/>
      <c r="D65" s="12"/>
      <c r="E65" s="12"/>
      <c r="F65" s="12"/>
      <c r="G65" s="12"/>
      <c r="H65" s="12"/>
      <c r="I65" s="12"/>
      <c r="J65" s="22"/>
    </row>
    <row r="66" spans="2:10" ht="8.4499999999999993" customHeight="1">
      <c r="B66" s="12"/>
      <c r="C66" s="12"/>
      <c r="D66" s="12"/>
      <c r="E66" s="12"/>
      <c r="F66" s="12"/>
      <c r="G66" s="12"/>
      <c r="H66" s="12"/>
      <c r="I66" s="12"/>
      <c r="J66" s="22"/>
    </row>
    <row r="67" spans="2:10" ht="8.4499999999999993" customHeight="1">
      <c r="B67" s="12"/>
      <c r="C67" s="12"/>
      <c r="D67" s="12"/>
      <c r="E67" s="12"/>
      <c r="F67" s="12"/>
      <c r="G67" s="12"/>
      <c r="H67" s="12"/>
      <c r="I67" s="12"/>
      <c r="J67" s="22"/>
    </row>
    <row r="68" spans="2:10" ht="8.4499999999999993" customHeight="1">
      <c r="B68" s="12"/>
      <c r="C68" s="12"/>
      <c r="D68" s="12"/>
      <c r="E68" s="12"/>
      <c r="F68" s="12"/>
      <c r="G68" s="12"/>
      <c r="H68" s="12"/>
      <c r="I68" s="12"/>
      <c r="J68" s="22"/>
    </row>
    <row r="69" spans="2:10" ht="8.4499999999999993" customHeight="1">
      <c r="B69" s="12"/>
      <c r="C69" s="12"/>
      <c r="D69" s="12"/>
      <c r="E69" s="12"/>
      <c r="F69" s="12"/>
      <c r="G69" s="12"/>
      <c r="H69" s="12"/>
      <c r="I69" s="12"/>
      <c r="J69" s="22"/>
    </row>
    <row r="70" spans="2:10" ht="8.4499999999999993" customHeight="1">
      <c r="B70" s="12"/>
      <c r="C70" s="12"/>
      <c r="D70" s="12"/>
      <c r="E70" s="12"/>
      <c r="F70" s="12"/>
      <c r="G70" s="12"/>
      <c r="H70" s="12"/>
      <c r="I70" s="12"/>
      <c r="J70" s="22"/>
    </row>
    <row r="71" spans="2:10" ht="8.4499999999999993" customHeight="1">
      <c r="B71" s="12"/>
      <c r="C71" s="12"/>
      <c r="D71" s="12"/>
      <c r="E71" s="12"/>
      <c r="F71" s="12"/>
      <c r="G71" s="12"/>
      <c r="H71" s="12"/>
      <c r="I71" s="12"/>
      <c r="J71" s="22"/>
    </row>
    <row r="72" spans="2:10" ht="8.4499999999999993" customHeight="1">
      <c r="B72" s="12"/>
      <c r="C72" s="12"/>
      <c r="D72" s="12"/>
      <c r="E72" s="12"/>
      <c r="F72" s="12"/>
      <c r="G72" s="12"/>
      <c r="H72" s="12"/>
      <c r="I72" s="12"/>
      <c r="J72" s="22"/>
    </row>
    <row r="73" spans="2:10" ht="8.4499999999999993" customHeight="1">
      <c r="B73" s="12"/>
      <c r="C73" s="12"/>
      <c r="D73" s="12"/>
      <c r="E73" s="12"/>
      <c r="F73" s="12"/>
      <c r="G73" s="12"/>
      <c r="H73" s="12"/>
      <c r="I73" s="12"/>
      <c r="J73" s="22"/>
    </row>
  </sheetData>
  <mergeCells count="43">
    <mergeCell ref="C37:E37"/>
    <mergeCell ref="B38:E38"/>
    <mergeCell ref="B39:C39"/>
    <mergeCell ref="B40:E40"/>
    <mergeCell ref="B41:G41"/>
    <mergeCell ref="C36:E36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23:E23"/>
    <mergeCell ref="B24:B25"/>
    <mergeCell ref="C24:C25"/>
    <mergeCell ref="C17:E17"/>
    <mergeCell ref="C18:E18"/>
    <mergeCell ref="C19:E19"/>
    <mergeCell ref="C20:E20"/>
    <mergeCell ref="C21:E21"/>
    <mergeCell ref="C22:E22"/>
    <mergeCell ref="C16:E16"/>
    <mergeCell ref="B7:B8"/>
    <mergeCell ref="C7:E8"/>
    <mergeCell ref="F7:F8"/>
    <mergeCell ref="G7:G8"/>
    <mergeCell ref="C9:E9"/>
    <mergeCell ref="C10:E10"/>
    <mergeCell ref="C11:E11"/>
    <mergeCell ref="C12:E12"/>
    <mergeCell ref="C13:E13"/>
    <mergeCell ref="C14:E14"/>
    <mergeCell ref="C15:E15"/>
    <mergeCell ref="B2:H2"/>
    <mergeCell ref="I2:I3"/>
    <mergeCell ref="B3:H3"/>
    <mergeCell ref="B4:B6"/>
    <mergeCell ref="D4:G4"/>
    <mergeCell ref="D5:G5"/>
  </mergeCells>
  <hyperlinks>
    <hyperlink ref="B2" r:id="rId1" display="www.ExcelDataPro.com'"/>
  </hyperlinks>
  <printOptions horizontalCentered="1" verticalCentered="1"/>
  <pageMargins left="0" right="0" top="0" bottom="0" header="0" footer="0"/>
  <pageSetup paperSize="9" scale="74" orientation="portrait" horizont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Web Dev Project Budget</vt:lpstr>
      <vt:lpstr>Printable WebDev Project Budget</vt:lpstr>
      <vt:lpstr>'Printable WebDev Project Budget'!Print_Titles</vt:lpstr>
      <vt:lpstr>'Web Dev Project Budget'!Print_Titles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Web Development Project Budget Excel Template;www.exceldatapro.com</cp:keywords>
  <cp:lastModifiedBy>Windows User</cp:lastModifiedBy>
  <cp:lastPrinted>2019-11-25T12:03:55Z</cp:lastPrinted>
  <dcterms:created xsi:type="dcterms:W3CDTF">2019-11-18T10:10:04Z</dcterms:created>
  <dcterms:modified xsi:type="dcterms:W3CDTF">2019-11-25T12:05:53Z</dcterms:modified>
</cp:coreProperties>
</file>