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6275" windowHeight="7995"/>
  </bookViews>
  <sheets>
    <sheet name="Gratuity Calculat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  <c r="D38"/>
  <c r="D39" s="1"/>
  <c r="D35"/>
  <c r="D11"/>
  <c r="D14" s="1"/>
  <c r="D15" s="1"/>
  <c r="D26"/>
  <c r="D27" s="1"/>
</calcChain>
</file>

<file path=xl/sharedStrings.xml><?xml version="1.0" encoding="utf-8"?>
<sst xmlns="http://schemas.openxmlformats.org/spreadsheetml/2006/main" count="38" uniqueCount="18">
  <si>
    <t>www.ExcelDataPro.com</t>
  </si>
  <si>
    <t>Name of the Employee</t>
  </si>
  <si>
    <t>Years of Service</t>
  </si>
  <si>
    <t>Last Drawn Salary</t>
  </si>
  <si>
    <t>Gratuity Amount</t>
  </si>
  <si>
    <t>Organization Type</t>
  </si>
  <si>
    <t>Mr. Ramagopal Swamy</t>
  </si>
  <si>
    <t>Non-Government</t>
  </si>
  <si>
    <t xml:space="preserve">Taxable Gratuity </t>
  </si>
  <si>
    <t>Actual Gratuity</t>
  </si>
  <si>
    <t>Gratuity Exempted</t>
  </si>
  <si>
    <t xml:space="preserve">Max Gratuity </t>
  </si>
  <si>
    <t>Government</t>
  </si>
  <si>
    <t>Taxable Gratuity Calculator Excel Template</t>
  </si>
  <si>
    <t>1. Employees of Non-Government Companies falling under Gratuity Act 1972</t>
  </si>
  <si>
    <t>2. Employees of Non-Government Companies not falling under Gratuity Act 1972</t>
  </si>
  <si>
    <t>3. State/Central Government Employees</t>
  </si>
  <si>
    <t>Sum of Last 10 Months Salary</t>
  </si>
</sst>
</file>

<file path=xl/styles.xml><?xml version="1.0" encoding="utf-8"?>
<styleSheet xmlns="http://schemas.openxmlformats.org/spreadsheetml/2006/main">
  <numFmts count="1">
    <numFmt numFmtId="164" formatCode="&quot;₹&quot;\ #,##0"/>
  </numFmts>
  <fonts count="10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u/>
      <sz val="35"/>
      <color rgb="FFFFFF00"/>
      <name val="Lucida Calligraphy"/>
      <family val="4"/>
    </font>
    <font>
      <b/>
      <sz val="15"/>
      <color theme="0"/>
      <name val="Cambria"/>
      <family val="1"/>
      <scheme val="major"/>
    </font>
    <font>
      <b/>
      <sz val="18"/>
      <color theme="0"/>
      <name val="Lucida Calligraphy"/>
      <family val="4"/>
    </font>
    <font>
      <b/>
      <sz val="14"/>
      <color theme="0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3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30629</xdr:colOff>
      <xdr:row>1</xdr:row>
      <xdr:rowOff>16562</xdr:rowOff>
    </xdr:from>
    <xdr:to>
      <xdr:col>5</xdr:col>
      <xdr:colOff>1019175</xdr:colOff>
      <xdr:row>2</xdr:row>
      <xdr:rowOff>322134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8104" y="226112"/>
          <a:ext cx="988546" cy="991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>
      <selection activeCell="I3" sqref="I3"/>
    </sheetView>
  </sheetViews>
  <sheetFormatPr defaultRowHeight="16.5"/>
  <cols>
    <col min="1" max="1" width="2.85546875" style="1" customWidth="1"/>
    <col min="2" max="2" width="18.42578125" style="1" customWidth="1"/>
    <col min="3" max="3" width="36.28515625" style="1" customWidth="1"/>
    <col min="4" max="5" width="19.7109375" style="1" customWidth="1"/>
    <col min="6" max="6" width="15.5703125" style="1" customWidth="1"/>
    <col min="7" max="7" width="2.85546875" style="1" customWidth="1"/>
    <col min="8" max="16384" width="9.140625" style="1"/>
  </cols>
  <sheetData>
    <row r="1" spans="1:7">
      <c r="A1" s="2"/>
      <c r="B1" s="2"/>
      <c r="C1" s="2"/>
      <c r="D1" s="2"/>
      <c r="E1" s="2"/>
      <c r="F1" s="2"/>
      <c r="G1" s="2"/>
    </row>
    <row r="2" spans="1:7" ht="54" customHeight="1">
      <c r="A2" s="2"/>
      <c r="B2" s="3" t="s">
        <v>0</v>
      </c>
      <c r="C2" s="3"/>
      <c r="D2" s="3"/>
      <c r="E2" s="3"/>
      <c r="F2" s="4"/>
      <c r="G2" s="2"/>
    </row>
    <row r="3" spans="1:7" ht="26.25">
      <c r="A3" s="2"/>
      <c r="B3" s="8" t="s">
        <v>13</v>
      </c>
      <c r="C3" s="9"/>
      <c r="D3" s="9"/>
      <c r="E3" s="10"/>
      <c r="F3" s="4"/>
      <c r="G3" s="2"/>
    </row>
    <row r="4" spans="1:7" ht="18.75">
      <c r="A4" s="2"/>
      <c r="B4" s="5"/>
      <c r="C4" s="6"/>
      <c r="D4" s="6"/>
      <c r="E4" s="6"/>
      <c r="F4" s="7"/>
      <c r="G4" s="2"/>
    </row>
    <row r="5" spans="1:7" ht="18">
      <c r="A5" s="2"/>
      <c r="B5" s="11" t="s">
        <v>14</v>
      </c>
      <c r="C5" s="12"/>
      <c r="D5" s="12"/>
      <c r="E5" s="12"/>
      <c r="F5" s="13"/>
      <c r="G5" s="2"/>
    </row>
    <row r="6" spans="1:7">
      <c r="A6" s="2"/>
      <c r="B6" s="14" t="s">
        <v>1</v>
      </c>
      <c r="C6" s="14"/>
      <c r="D6" s="15" t="s">
        <v>6</v>
      </c>
      <c r="E6" s="15"/>
      <c r="F6" s="15"/>
      <c r="G6" s="2"/>
    </row>
    <row r="7" spans="1:7">
      <c r="A7" s="2"/>
      <c r="B7" s="14" t="s">
        <v>5</v>
      </c>
      <c r="C7" s="14"/>
      <c r="D7" s="15" t="s">
        <v>7</v>
      </c>
      <c r="E7" s="15"/>
      <c r="F7" s="16"/>
      <c r="G7" s="2"/>
    </row>
    <row r="8" spans="1:7">
      <c r="A8" s="2"/>
      <c r="B8" s="17"/>
      <c r="C8" s="18"/>
      <c r="D8" s="18"/>
      <c r="E8" s="18"/>
      <c r="F8" s="19"/>
      <c r="G8" s="2"/>
    </row>
    <row r="9" spans="1:7">
      <c r="A9" s="2"/>
      <c r="B9" s="14" t="s">
        <v>2</v>
      </c>
      <c r="C9" s="14"/>
      <c r="D9" s="20">
        <v>45</v>
      </c>
      <c r="E9" s="21"/>
      <c r="F9" s="22"/>
      <c r="G9" s="2"/>
    </row>
    <row r="10" spans="1:7">
      <c r="A10" s="2"/>
      <c r="B10" s="14" t="s">
        <v>3</v>
      </c>
      <c r="C10" s="14"/>
      <c r="D10" s="23">
        <v>55000</v>
      </c>
      <c r="E10" s="21"/>
      <c r="F10" s="24"/>
      <c r="G10" s="2"/>
    </row>
    <row r="11" spans="1:7">
      <c r="A11" s="2"/>
      <c r="B11" s="14" t="s">
        <v>4</v>
      </c>
      <c r="C11" s="25"/>
      <c r="D11" s="26">
        <f>IF(D9&lt;5,"NIL",(D9*D10*15/26))</f>
        <v>1427884.6153846155</v>
      </c>
      <c r="E11" s="27"/>
      <c r="F11" s="28"/>
      <c r="G11" s="2"/>
    </row>
    <row r="12" spans="1:7">
      <c r="A12" s="2"/>
      <c r="B12" s="14" t="s">
        <v>9</v>
      </c>
      <c r="C12" s="25"/>
      <c r="D12" s="26">
        <v>1750000</v>
      </c>
      <c r="E12" s="27"/>
      <c r="F12" s="28"/>
      <c r="G12" s="2"/>
    </row>
    <row r="13" spans="1:7">
      <c r="A13" s="2"/>
      <c r="B13" s="14" t="s">
        <v>11</v>
      </c>
      <c r="C13" s="25"/>
      <c r="D13" s="26">
        <v>2000000</v>
      </c>
      <c r="E13" s="27"/>
      <c r="F13" s="28"/>
      <c r="G13" s="2"/>
    </row>
    <row r="14" spans="1:7">
      <c r="A14" s="2"/>
      <c r="B14" s="14" t="s">
        <v>10</v>
      </c>
      <c r="C14" s="14"/>
      <c r="D14" s="26">
        <f>MAX(MIN(D11,D12,D13))</f>
        <v>1427884.6153846155</v>
      </c>
      <c r="E14" s="27"/>
      <c r="F14" s="28"/>
      <c r="G14" s="2"/>
    </row>
    <row r="15" spans="1:7">
      <c r="A15" s="2"/>
      <c r="B15" s="14" t="s">
        <v>8</v>
      </c>
      <c r="C15" s="14"/>
      <c r="D15" s="26">
        <f>D12-D14</f>
        <v>322115.38461538451</v>
      </c>
      <c r="E15" s="27"/>
      <c r="F15" s="28"/>
      <c r="G15" s="2"/>
    </row>
    <row r="16" spans="1:7" ht="18.75">
      <c r="A16" s="2"/>
      <c r="B16" s="5"/>
      <c r="C16" s="6"/>
      <c r="D16" s="6"/>
      <c r="E16" s="6"/>
      <c r="F16" s="7"/>
      <c r="G16" s="2"/>
    </row>
    <row r="17" spans="1:7" ht="18">
      <c r="A17" s="2"/>
      <c r="B17" s="11" t="s">
        <v>15</v>
      </c>
      <c r="C17" s="12"/>
      <c r="D17" s="12"/>
      <c r="E17" s="12"/>
      <c r="F17" s="13"/>
      <c r="G17" s="2"/>
    </row>
    <row r="18" spans="1:7">
      <c r="A18" s="2"/>
      <c r="B18" s="14" t="s">
        <v>1</v>
      </c>
      <c r="C18" s="14"/>
      <c r="D18" s="15" t="s">
        <v>6</v>
      </c>
      <c r="E18" s="15"/>
      <c r="F18" s="15"/>
      <c r="G18" s="2"/>
    </row>
    <row r="19" spans="1:7">
      <c r="A19" s="2"/>
      <c r="B19" s="14" t="s">
        <v>5</v>
      </c>
      <c r="C19" s="14"/>
      <c r="D19" s="15" t="s">
        <v>7</v>
      </c>
      <c r="E19" s="15"/>
      <c r="F19" s="16"/>
      <c r="G19" s="2"/>
    </row>
    <row r="20" spans="1:7">
      <c r="A20" s="2"/>
      <c r="B20" s="17"/>
      <c r="C20" s="18"/>
      <c r="D20" s="18"/>
      <c r="E20" s="18"/>
      <c r="F20" s="19"/>
      <c r="G20" s="2"/>
    </row>
    <row r="21" spans="1:7">
      <c r="A21" s="2"/>
      <c r="B21" s="14" t="s">
        <v>2</v>
      </c>
      <c r="C21" s="14"/>
      <c r="D21" s="20">
        <v>25</v>
      </c>
      <c r="E21" s="21"/>
      <c r="F21" s="22"/>
      <c r="G21" s="2"/>
    </row>
    <row r="22" spans="1:7">
      <c r="A22" s="2"/>
      <c r="B22" s="14" t="s">
        <v>17</v>
      </c>
      <c r="C22" s="14"/>
      <c r="D22" s="23">
        <v>65000</v>
      </c>
      <c r="E22" s="21"/>
      <c r="F22" s="24"/>
      <c r="G22" s="2"/>
    </row>
    <row r="23" spans="1:7">
      <c r="A23" s="2"/>
      <c r="B23" s="14" t="s">
        <v>4</v>
      </c>
      <c r="C23" s="25"/>
      <c r="D23" s="26">
        <f>IF(D21&lt;5,"NIL",(D21*D22*1/2))</f>
        <v>812500</v>
      </c>
      <c r="E23" s="27"/>
      <c r="F23" s="28"/>
      <c r="G23" s="2"/>
    </row>
    <row r="24" spans="1:7">
      <c r="A24" s="2"/>
      <c r="B24" s="14" t="s">
        <v>9</v>
      </c>
      <c r="C24" s="25"/>
      <c r="D24" s="26">
        <v>950000</v>
      </c>
      <c r="E24" s="27"/>
      <c r="F24" s="28"/>
      <c r="G24" s="2"/>
    </row>
    <row r="25" spans="1:7">
      <c r="A25" s="2"/>
      <c r="B25" s="14" t="s">
        <v>11</v>
      </c>
      <c r="C25" s="25"/>
      <c r="D25" s="26">
        <v>1000000</v>
      </c>
      <c r="E25" s="27"/>
      <c r="F25" s="28"/>
      <c r="G25" s="2"/>
    </row>
    <row r="26" spans="1:7">
      <c r="A26" s="2"/>
      <c r="B26" s="14" t="s">
        <v>10</v>
      </c>
      <c r="C26" s="14"/>
      <c r="D26" s="26">
        <f>MAX(MIN(D23,D24,D25))</f>
        <v>812500</v>
      </c>
      <c r="E26" s="27"/>
      <c r="F26" s="28"/>
      <c r="G26" s="2"/>
    </row>
    <row r="27" spans="1:7">
      <c r="A27" s="2"/>
      <c r="B27" s="14" t="s">
        <v>8</v>
      </c>
      <c r="C27" s="14"/>
      <c r="D27" s="26">
        <f>D24-D26</f>
        <v>137500</v>
      </c>
      <c r="E27" s="27"/>
      <c r="F27" s="28"/>
      <c r="G27" s="2"/>
    </row>
    <row r="28" spans="1:7" ht="18.75">
      <c r="A28" s="2"/>
      <c r="B28" s="5"/>
      <c r="C28" s="6"/>
      <c r="D28" s="6"/>
      <c r="E28" s="6"/>
      <c r="F28" s="7"/>
      <c r="G28" s="2"/>
    </row>
    <row r="29" spans="1:7" ht="18">
      <c r="A29" s="2"/>
      <c r="B29" s="11" t="s">
        <v>16</v>
      </c>
      <c r="C29" s="12"/>
      <c r="D29" s="12"/>
      <c r="E29" s="12"/>
      <c r="F29" s="13"/>
      <c r="G29" s="2"/>
    </row>
    <row r="30" spans="1:7">
      <c r="A30" s="2"/>
      <c r="B30" s="14" t="s">
        <v>1</v>
      </c>
      <c r="C30" s="14"/>
      <c r="D30" s="15" t="s">
        <v>6</v>
      </c>
      <c r="E30" s="15"/>
      <c r="F30" s="15"/>
      <c r="G30" s="2"/>
    </row>
    <row r="31" spans="1:7">
      <c r="A31" s="2"/>
      <c r="B31" s="14" t="s">
        <v>5</v>
      </c>
      <c r="C31" s="14"/>
      <c r="D31" s="15" t="s">
        <v>12</v>
      </c>
      <c r="E31" s="15"/>
      <c r="F31" s="16"/>
      <c r="G31" s="2"/>
    </row>
    <row r="32" spans="1:7">
      <c r="A32" s="2"/>
      <c r="B32" s="17"/>
      <c r="C32" s="18"/>
      <c r="D32" s="18"/>
      <c r="E32" s="18"/>
      <c r="F32" s="19"/>
      <c r="G32" s="2"/>
    </row>
    <row r="33" spans="1:7">
      <c r="A33" s="2"/>
      <c r="B33" s="14" t="s">
        <v>2</v>
      </c>
      <c r="C33" s="14"/>
      <c r="D33" s="20">
        <v>35</v>
      </c>
      <c r="E33" s="21"/>
      <c r="F33" s="22"/>
      <c r="G33" s="2"/>
    </row>
    <row r="34" spans="1:7">
      <c r="A34" s="2"/>
      <c r="B34" s="14" t="s">
        <v>3</v>
      </c>
      <c r="C34" s="14"/>
      <c r="D34" s="23">
        <v>110000</v>
      </c>
      <c r="E34" s="21"/>
      <c r="F34" s="24"/>
      <c r="G34" s="2"/>
    </row>
    <row r="35" spans="1:7">
      <c r="A35" s="2"/>
      <c r="B35" s="14" t="s">
        <v>4</v>
      </c>
      <c r="C35" s="25"/>
      <c r="D35" s="26">
        <f>IF(D33&lt;5,"NIL",(D33*D34*15/26))</f>
        <v>2221153.846153846</v>
      </c>
      <c r="E35" s="27"/>
      <c r="F35" s="28"/>
      <c r="G35" s="2"/>
    </row>
    <row r="36" spans="1:7">
      <c r="A36" s="2"/>
      <c r="B36" s="14" t="s">
        <v>9</v>
      </c>
      <c r="C36" s="25"/>
      <c r="D36" s="26">
        <v>2500000</v>
      </c>
      <c r="E36" s="27"/>
      <c r="F36" s="28"/>
      <c r="G36" s="2"/>
    </row>
    <row r="37" spans="1:7">
      <c r="A37" s="2"/>
      <c r="B37" s="14" t="s">
        <v>11</v>
      </c>
      <c r="C37" s="25"/>
      <c r="D37" s="26"/>
      <c r="E37" s="27"/>
      <c r="F37" s="28"/>
      <c r="G37" s="2"/>
    </row>
    <row r="38" spans="1:7">
      <c r="A38" s="2"/>
      <c r="B38" s="14" t="s">
        <v>10</v>
      </c>
      <c r="C38" s="14"/>
      <c r="D38" s="26">
        <f>MAX(D37,D36,D35)</f>
        <v>2500000</v>
      </c>
      <c r="E38" s="27"/>
      <c r="F38" s="28"/>
      <c r="G38" s="2"/>
    </row>
    <row r="39" spans="1:7">
      <c r="A39" s="2"/>
      <c r="B39" s="14" t="s">
        <v>8</v>
      </c>
      <c r="C39" s="14"/>
      <c r="D39" s="26">
        <f>D36-D38</f>
        <v>0</v>
      </c>
      <c r="E39" s="27"/>
      <c r="F39" s="28"/>
      <c r="G39" s="2"/>
    </row>
    <row r="40" spans="1:7">
      <c r="A40" s="2"/>
      <c r="B40" s="2"/>
      <c r="C40" s="2"/>
      <c r="D40" s="2"/>
      <c r="E40" s="2"/>
      <c r="F40" s="2"/>
      <c r="G40" s="2"/>
    </row>
  </sheetData>
  <mergeCells count="63">
    <mergeCell ref="B38:C38"/>
    <mergeCell ref="D38:E38"/>
    <mergeCell ref="B39:C39"/>
    <mergeCell ref="D39:E39"/>
    <mergeCell ref="B28:F28"/>
    <mergeCell ref="B35:C35"/>
    <mergeCell ref="D35:E35"/>
    <mergeCell ref="B36:C36"/>
    <mergeCell ref="D36:E36"/>
    <mergeCell ref="B37:C37"/>
    <mergeCell ref="D37:E37"/>
    <mergeCell ref="B31:C31"/>
    <mergeCell ref="D31:E31"/>
    <mergeCell ref="B32:F32"/>
    <mergeCell ref="B33:C33"/>
    <mergeCell ref="E33:F34"/>
    <mergeCell ref="B34:C34"/>
    <mergeCell ref="D26:E26"/>
    <mergeCell ref="D27:E27"/>
    <mergeCell ref="B29:F29"/>
    <mergeCell ref="B30:C30"/>
    <mergeCell ref="D30:F30"/>
    <mergeCell ref="B26:C26"/>
    <mergeCell ref="B27:C27"/>
    <mergeCell ref="B6:C6"/>
    <mergeCell ref="D6:F6"/>
    <mergeCell ref="B7:C7"/>
    <mergeCell ref="D7:E7"/>
    <mergeCell ref="B8:F8"/>
    <mergeCell ref="B9:C9"/>
    <mergeCell ref="E9:F10"/>
    <mergeCell ref="B10:C10"/>
    <mergeCell ref="B11:C11"/>
    <mergeCell ref="D11:E11"/>
    <mergeCell ref="B12:C12"/>
    <mergeCell ref="D12:E12"/>
    <mergeCell ref="D23:E23"/>
    <mergeCell ref="B24:C24"/>
    <mergeCell ref="D24:E24"/>
    <mergeCell ref="B25:C25"/>
    <mergeCell ref="D25:E25"/>
    <mergeCell ref="B13:C13"/>
    <mergeCell ref="D13:E13"/>
    <mergeCell ref="B16:F16"/>
    <mergeCell ref="B15:C15"/>
    <mergeCell ref="D18:F18"/>
    <mergeCell ref="E21:F22"/>
    <mergeCell ref="B21:C21"/>
    <mergeCell ref="B22:C22"/>
    <mergeCell ref="B23:C23"/>
    <mergeCell ref="B14:C14"/>
    <mergeCell ref="B17:F17"/>
    <mergeCell ref="B3:E3"/>
    <mergeCell ref="B19:C19"/>
    <mergeCell ref="D19:E19"/>
    <mergeCell ref="B2:E2"/>
    <mergeCell ref="B20:F20"/>
    <mergeCell ref="B5:F5"/>
    <mergeCell ref="F2:F3"/>
    <mergeCell ref="B18:C18"/>
    <mergeCell ref="D14:E14"/>
    <mergeCell ref="D15:E15"/>
    <mergeCell ref="B4:F4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6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Gratuity Calculator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Gratuity WIth Income Tax Calculator;www.exceldatapro.com</cp:keywords>
  <cp:lastModifiedBy>Windows User</cp:lastModifiedBy>
  <cp:lastPrinted>2019-05-01T14:31:15Z</cp:lastPrinted>
  <dcterms:created xsi:type="dcterms:W3CDTF">2015-06-19T16:38:49Z</dcterms:created>
  <dcterms:modified xsi:type="dcterms:W3CDTF">2019-05-01T14:40:54Z</dcterms:modified>
</cp:coreProperties>
</file>