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20" windowWidth="15255" windowHeight="6045"/>
  </bookViews>
  <sheets>
    <sheet name="UAE VAT Dual Currency Invoice" sheetId="3" r:id="rId1"/>
    <sheet name="Customer Database " sheetId="2" r:id="rId2"/>
  </sheets>
  <definedNames>
    <definedName name="ABC__def__123">'Customer Database '!$B$3:$B$23</definedName>
    <definedName name="Address" localSheetId="0">'Customer Database '!$B$3:$B$23</definedName>
    <definedName name="Address">'Customer Database '!$B$3:$B$23</definedName>
    <definedName name="Customer_Name" localSheetId="1">'Customer Database '!$A$3:$A$23</definedName>
    <definedName name="Email">'Customer Database '!$D$3:$D$23</definedName>
    <definedName name="Email_Address">'Customer Database '!$D$3:$D$23</definedName>
    <definedName name="GST">'Customer Database '!$E$3:$E$4</definedName>
    <definedName name="New" localSheetId="1">'Customer Database '!$A$3:$A$23</definedName>
    <definedName name="Phone">'Customer Database '!$C$3:$C$23</definedName>
    <definedName name="Phone_Number">'Customer Database '!$C$3:$C$23</definedName>
    <definedName name="_xlnm.Print_Area" localSheetId="0">'UAE VAT Dual Currency Invoice'!$A$1:$O$36</definedName>
  </definedNames>
  <calcPr calcId="124519"/>
</workbook>
</file>

<file path=xl/calcChain.xml><?xml version="1.0" encoding="utf-8"?>
<calcChain xmlns="http://schemas.openxmlformats.org/spreadsheetml/2006/main">
  <c r="H10" i="3"/>
  <c r="H9"/>
  <c r="F7"/>
  <c r="J7" s="1"/>
  <c r="D10"/>
  <c r="L26"/>
  <c r="L25"/>
  <c r="L24"/>
  <c r="L23"/>
  <c r="L22"/>
  <c r="L21"/>
  <c r="L20"/>
  <c r="L19"/>
  <c r="L18"/>
  <c r="L17"/>
  <c r="L16"/>
  <c r="L15"/>
  <c r="L13"/>
  <c r="K26"/>
  <c r="K25"/>
  <c r="K24"/>
  <c r="K23"/>
  <c r="K22"/>
  <c r="K21"/>
  <c r="K20"/>
  <c r="K19"/>
  <c r="K18"/>
  <c r="K17"/>
  <c r="K16"/>
  <c r="K15"/>
  <c r="K13"/>
  <c r="I26"/>
  <c r="N26" s="1"/>
  <c r="I25"/>
  <c r="N25" s="1"/>
  <c r="I24"/>
  <c r="N24" s="1"/>
  <c r="I23"/>
  <c r="N23" s="1"/>
  <c r="I22"/>
  <c r="N22" s="1"/>
  <c r="I21"/>
  <c r="N21" s="1"/>
  <c r="I20"/>
  <c r="I19"/>
  <c r="N19" s="1"/>
  <c r="I18"/>
  <c r="N18" s="1"/>
  <c r="I17"/>
  <c r="N17" s="1"/>
  <c r="I16"/>
  <c r="N16" s="1"/>
  <c r="I15"/>
  <c r="I13"/>
  <c r="H26"/>
  <c r="M26" s="1"/>
  <c r="H25"/>
  <c r="M25" s="1"/>
  <c r="H24"/>
  <c r="M24" s="1"/>
  <c r="H23"/>
  <c r="M23" s="1"/>
  <c r="H22"/>
  <c r="M22" s="1"/>
  <c r="H21"/>
  <c r="M21" s="1"/>
  <c r="H20"/>
  <c r="M20" s="1"/>
  <c r="H19"/>
  <c r="M19" s="1"/>
  <c r="H18"/>
  <c r="M18" s="1"/>
  <c r="H17"/>
  <c r="M17" s="1"/>
  <c r="H16"/>
  <c r="M16" s="1"/>
  <c r="H15"/>
  <c r="M15" s="1"/>
  <c r="H13"/>
  <c r="M13" s="1"/>
  <c r="H12"/>
  <c r="K12" s="1"/>
  <c r="G26"/>
  <c r="G25"/>
  <c r="G24"/>
  <c r="G23"/>
  <c r="G22"/>
  <c r="G21"/>
  <c r="G20"/>
  <c r="G19"/>
  <c r="G18"/>
  <c r="G17"/>
  <c r="G16"/>
  <c r="G15"/>
  <c r="G14"/>
  <c r="I14" s="1"/>
  <c r="L14" s="1"/>
  <c r="N14" s="1"/>
  <c r="G13"/>
  <c r="G12"/>
  <c r="I12" s="1"/>
  <c r="L12" s="1"/>
  <c r="M7" l="1"/>
  <c r="M12"/>
  <c r="H14"/>
  <c r="K14" s="1"/>
  <c r="N20"/>
  <c r="I27"/>
  <c r="N31" s="1"/>
  <c r="N33" l="1"/>
  <c r="N34" s="1"/>
  <c r="H27"/>
  <c r="M31" s="1"/>
  <c r="M14"/>
  <c r="M27" s="1"/>
  <c r="K27"/>
  <c r="M32" s="1"/>
  <c r="N27"/>
  <c r="L27"/>
  <c r="N32" s="1"/>
  <c r="M33" l="1"/>
  <c r="M34" s="1"/>
</calcChain>
</file>

<file path=xl/sharedStrings.xml><?xml version="1.0" encoding="utf-8"?>
<sst xmlns="http://schemas.openxmlformats.org/spreadsheetml/2006/main" count="144" uniqueCount="99">
  <si>
    <t>Invoice #</t>
  </si>
  <si>
    <t>Date</t>
  </si>
  <si>
    <t>Description</t>
  </si>
  <si>
    <t>Customer Details</t>
  </si>
  <si>
    <t xml:space="preserve"> </t>
  </si>
  <si>
    <t>Street Address :</t>
  </si>
  <si>
    <t>Customer Name</t>
  </si>
  <si>
    <t>Quantity</t>
  </si>
  <si>
    <t>Street Address, Phone 1234567890, Fax 1234567890, Email: abc@abc.com</t>
  </si>
  <si>
    <t>Address</t>
  </si>
  <si>
    <t>Phone</t>
  </si>
  <si>
    <t>Email</t>
  </si>
  <si>
    <t>abc@abc.com</t>
  </si>
  <si>
    <t xml:space="preserve">ABC, def, 123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</si>
  <si>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</si>
  <si>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</si>
  <si>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</si>
  <si>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</si>
  <si>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</si>
  <si>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</si>
  <si>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</si>
  <si>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</si>
  <si>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</si>
  <si>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</si>
  <si>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</si>
  <si>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</si>
  <si>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</si>
  <si>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www.ExcelDataPro.com</t>
  </si>
  <si>
    <t>Company Seal</t>
  </si>
  <si>
    <t>Amount in Words:</t>
  </si>
  <si>
    <t>Thank you for doing business with us.</t>
  </si>
  <si>
    <t>Al Sultan Traders</t>
  </si>
  <si>
    <t>Digital World</t>
  </si>
  <si>
    <t>A A General Trading</t>
  </si>
  <si>
    <t>Sashi General Trading</t>
  </si>
  <si>
    <t>Infosys IT Sales</t>
  </si>
  <si>
    <t>AL Najm Trading Company</t>
  </si>
  <si>
    <t>Bushra Gen. Trading LLC</t>
  </si>
  <si>
    <t>Ramzi Furnitures</t>
  </si>
  <si>
    <t>Saudi Arabia</t>
  </si>
  <si>
    <t>UAE</t>
  </si>
  <si>
    <t>VAT #</t>
  </si>
  <si>
    <t>TRN#</t>
  </si>
  <si>
    <t>Tax Invoice</t>
  </si>
  <si>
    <t>Taxable Value</t>
  </si>
  <si>
    <t>VAT %</t>
  </si>
  <si>
    <t>Customer VAT #:</t>
  </si>
  <si>
    <t>Totals</t>
  </si>
  <si>
    <t>Discount</t>
  </si>
  <si>
    <t>Total VAT</t>
  </si>
  <si>
    <t>AE05DXB123456</t>
  </si>
  <si>
    <t>AE45678DXB12345</t>
  </si>
  <si>
    <t>AE45678DXB12346</t>
  </si>
  <si>
    <t>AE45678DXB12347</t>
  </si>
  <si>
    <t>AE45678DXB12348</t>
  </si>
  <si>
    <t>AE45678DXB12349</t>
  </si>
  <si>
    <t>AE45678DXB12350</t>
  </si>
  <si>
    <t>AE45678DXB12351</t>
  </si>
  <si>
    <t>AE45678DXB12352</t>
  </si>
  <si>
    <t>AE45678DXB12353</t>
  </si>
  <si>
    <t>AE45678DXB12354</t>
  </si>
  <si>
    <t>AE45678DXB12355</t>
  </si>
  <si>
    <t>AE45678DXB12356</t>
  </si>
  <si>
    <t>AE45678DXB12357</t>
  </si>
  <si>
    <t>AE45678DXB12358</t>
  </si>
  <si>
    <t>AE45678DXB12359</t>
  </si>
  <si>
    <t>AE45678DXB12360</t>
  </si>
  <si>
    <t>AE45678DXB12361</t>
  </si>
  <si>
    <t>AE45678DXB12362</t>
  </si>
  <si>
    <t>AE45678DXB12363</t>
  </si>
  <si>
    <t>AE45678DXB12364</t>
  </si>
  <si>
    <t>AE45678DXB12365</t>
  </si>
  <si>
    <t>Customer Name:</t>
  </si>
  <si>
    <t>Invoice Amount</t>
  </si>
  <si>
    <t>USD</t>
  </si>
  <si>
    <t>US Polo T Shirts</t>
  </si>
  <si>
    <t>GAP Women's Trousers</t>
  </si>
  <si>
    <t>Conversion Rate</t>
  </si>
  <si>
    <t>AED</t>
  </si>
  <si>
    <t>UAE VAT Dual Currency Invoice Excel Template</t>
  </si>
  <si>
    <t>Unit Price (USD)</t>
  </si>
  <si>
    <t>Unit Price (AED)</t>
  </si>
  <si>
    <t>Taxable Value (AED)</t>
  </si>
  <si>
    <t>Taxable Value (USD)</t>
  </si>
  <si>
    <t>Total     (USD)</t>
  </si>
  <si>
    <t>Total     (AED)</t>
  </si>
  <si>
    <t>VAT (USD)</t>
  </si>
  <si>
    <t>VAT (AED)</t>
  </si>
  <si>
    <t>Phone &amp; Email:</t>
  </si>
  <si>
    <t>VAT/2018/ABC123</t>
  </si>
  <si>
    <t>Invoice Summary</t>
  </si>
  <si>
    <t>Fifteen Thousand One Hundred Eighty Seven US Dollars Only</t>
  </si>
  <si>
    <t>Thirty Thousand Six Hundred Fifty Five Dirhams and Twenty Five Fils</t>
  </si>
  <si>
    <t>Days</t>
  </si>
  <si>
    <t>Payment Due Date</t>
  </si>
  <si>
    <t>(1) Payment to be made in the name of company.                                                            (2) Any claims after 2 days of delivery shall not be acceptable. Kindly check goods upon receipt.</t>
  </si>
  <si>
    <t>Terms &amp; Conditions:</t>
  </si>
  <si>
    <t>Accountant</t>
  </si>
  <si>
    <t>Finance Head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</si>
</sst>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0"/>
      <name val="Times New Roman"/>
      <family val="1"/>
    </font>
    <font>
      <b/>
      <sz val="20"/>
      <color theme="0"/>
      <name val="Times New Roman"/>
      <family val="1"/>
    </font>
    <font>
      <sz val="12"/>
      <color theme="1"/>
      <name val="Times New Roman"/>
      <family val="1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5"/>
      <color theme="0"/>
      <name val="Times New Roman"/>
      <family val="1"/>
    </font>
    <font>
      <b/>
      <sz val="13"/>
      <color theme="0"/>
      <name val="Times New Roman"/>
      <family val="1"/>
    </font>
    <font>
      <b/>
      <sz val="14"/>
      <name val="Times New Roman"/>
      <family val="1"/>
    </font>
    <font>
      <b/>
      <u/>
      <sz val="36"/>
      <color rgb="FFFFFF00"/>
      <name val="Calibri"/>
      <family val="2"/>
    </font>
    <font>
      <b/>
      <sz val="26"/>
      <color theme="0"/>
      <name val="Times New Roman"/>
      <family val="1"/>
    </font>
    <font>
      <b/>
      <sz val="24"/>
      <color theme="0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name val="Times New Roman"/>
      <family val="1"/>
    </font>
    <font>
      <b/>
      <i/>
      <sz val="2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n">
        <color auto="1"/>
      </right>
      <top style="thick">
        <color theme="0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auto="1"/>
      </top>
      <bottom style="thin">
        <color indexed="64"/>
      </bottom>
      <diagonal/>
    </border>
    <border>
      <left style="thick">
        <color theme="0"/>
      </left>
      <right/>
      <top style="thin">
        <color auto="1"/>
      </top>
      <bottom style="thick">
        <color theme="0"/>
      </bottom>
      <diagonal/>
    </border>
    <border>
      <left/>
      <right/>
      <top style="thin">
        <color auto="1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 applyAlignment="1"/>
    <xf numFmtId="0" fontId="0" fillId="2" borderId="0" xfId="0" applyFill="1" applyBorder="1" applyAlignment="1"/>
    <xf numFmtId="0" fontId="4" fillId="0" borderId="0" xfId="0" applyFont="1" applyAlignment="1">
      <alignment horizontal="center" vertical="center"/>
    </xf>
    <xf numFmtId="0" fontId="2" fillId="0" borderId="3" xfId="0" applyFont="1" applyBorder="1"/>
    <xf numFmtId="0" fontId="0" fillId="0" borderId="3" xfId="0" applyBorder="1"/>
    <xf numFmtId="9" fontId="0" fillId="0" borderId="3" xfId="0" applyNumberFormat="1" applyBorder="1"/>
    <xf numFmtId="0" fontId="9" fillId="3" borderId="6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/>
    </xf>
    <xf numFmtId="1" fontId="9" fillId="3" borderId="6" xfId="1" applyNumberFormat="1" applyFont="1" applyFill="1" applyBorder="1" applyAlignment="1" applyProtection="1">
      <alignment horizontal="right" vertical="center" indent="2"/>
    </xf>
    <xf numFmtId="1" fontId="9" fillId="3" borderId="6" xfId="0" applyNumberFormat="1" applyFont="1" applyFill="1" applyBorder="1" applyAlignment="1">
      <alignment horizontal="right" vertical="center" indent="2"/>
    </xf>
    <xf numFmtId="1" fontId="8" fillId="3" borderId="6" xfId="0" applyNumberFormat="1" applyFont="1" applyFill="1" applyBorder="1" applyAlignment="1" applyProtection="1">
      <alignment horizontal="right" vertical="center" indent="2"/>
      <protection locked="0"/>
    </xf>
    <xf numFmtId="1" fontId="10" fillId="0" borderId="2" xfId="0" applyNumberFormat="1" applyFont="1" applyFill="1" applyBorder="1" applyAlignment="1" applyProtection="1">
      <alignment horizontal="right" vertical="center" indent="2"/>
      <protection locked="0"/>
    </xf>
    <xf numFmtId="1" fontId="10" fillId="0" borderId="1" xfId="0" applyNumberFormat="1" applyFont="1" applyFill="1" applyBorder="1" applyAlignment="1" applyProtection="1">
      <alignment horizontal="right" vertical="center" indent="2"/>
      <protection locked="0"/>
    </xf>
    <xf numFmtId="1" fontId="8" fillId="3" borderId="6" xfId="0" applyNumberFormat="1" applyFont="1" applyFill="1" applyBorder="1" applyAlignment="1" applyProtection="1">
      <alignment horizontal="right" vertical="center" indent="2"/>
    </xf>
    <xf numFmtId="1" fontId="10" fillId="0" borderId="3" xfId="0" applyNumberFormat="1" applyFont="1" applyFill="1" applyBorder="1" applyAlignment="1" applyProtection="1">
      <alignment horizontal="right" vertical="center" indent="2"/>
      <protection locked="0"/>
    </xf>
    <xf numFmtId="1" fontId="10" fillId="0" borderId="5" xfId="0" applyNumberFormat="1" applyFont="1" applyFill="1" applyBorder="1" applyAlignment="1" applyProtection="1">
      <alignment horizontal="right" vertical="center" indent="2"/>
      <protection locked="0"/>
    </xf>
    <xf numFmtId="1" fontId="8" fillId="3" borderId="6" xfId="0" applyNumberFormat="1" applyFont="1" applyFill="1" applyBorder="1" applyAlignment="1" applyProtection="1">
      <alignment horizontal="right" indent="2"/>
    </xf>
    <xf numFmtId="1" fontId="10" fillId="0" borderId="26" xfId="0" applyNumberFormat="1" applyFont="1" applyFill="1" applyBorder="1" applyAlignment="1" applyProtection="1">
      <alignment horizontal="right" vertical="center" indent="2"/>
      <protection locked="0"/>
    </xf>
    <xf numFmtId="1" fontId="10" fillId="0" borderId="21" xfId="0" applyNumberFormat="1" applyFont="1" applyFill="1" applyBorder="1" applyAlignment="1" applyProtection="1">
      <alignment horizontal="right" vertical="center" indent="2"/>
      <protection locked="0"/>
    </xf>
    <xf numFmtId="1" fontId="8" fillId="3" borderId="14" xfId="0" applyNumberFormat="1" applyFont="1" applyFill="1" applyBorder="1" applyAlignment="1" applyProtection="1">
      <alignment horizontal="right" vertical="center" indent="2"/>
      <protection locked="0"/>
    </xf>
    <xf numFmtId="10" fontId="10" fillId="0" borderId="22" xfId="3" applyNumberFormat="1" applyFont="1" applyFill="1" applyBorder="1" applyAlignment="1" applyProtection="1">
      <alignment horizontal="right" vertical="center" indent="1"/>
      <protection locked="0"/>
    </xf>
    <xf numFmtId="10" fontId="10" fillId="0" borderId="16" xfId="3" applyNumberFormat="1" applyFont="1" applyFill="1" applyBorder="1" applyAlignment="1" applyProtection="1">
      <alignment horizontal="right" vertical="center" indent="1"/>
      <protection locked="0"/>
    </xf>
    <xf numFmtId="1" fontId="6" fillId="3" borderId="6" xfId="0" applyNumberFormat="1" applyFont="1" applyFill="1" applyBorder="1" applyAlignment="1">
      <alignment horizontal="center" vertical="center"/>
    </xf>
    <xf numFmtId="1" fontId="6" fillId="3" borderId="6" xfId="1" applyNumberFormat="1" applyFont="1" applyFill="1" applyBorder="1" applyAlignment="1" applyProtection="1">
      <alignment horizontal="center" vertical="center"/>
    </xf>
    <xf numFmtId="10" fontId="10" fillId="0" borderId="24" xfId="3" applyNumberFormat="1" applyFont="1" applyFill="1" applyBorder="1" applyAlignment="1" applyProtection="1">
      <alignment horizontal="right" vertical="center" indent="1"/>
      <protection locked="0"/>
    </xf>
    <xf numFmtId="1" fontId="8" fillId="3" borderId="14" xfId="0" applyNumberFormat="1" applyFont="1" applyFill="1" applyBorder="1" applyAlignment="1" applyProtection="1">
      <alignment horizontal="right" indent="2"/>
    </xf>
    <xf numFmtId="10" fontId="10" fillId="0" borderId="6" xfId="3" applyNumberFormat="1" applyFont="1" applyFill="1" applyBorder="1" applyAlignment="1" applyProtection="1">
      <alignment horizontal="right" vertical="center" indent="1"/>
      <protection locked="0"/>
    </xf>
    <xf numFmtId="10" fontId="20" fillId="0" borderId="6" xfId="0" applyNumberFormat="1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right" vertical="center" indent="2"/>
      <protection locked="0"/>
    </xf>
    <xf numFmtId="0" fontId="14" fillId="0" borderId="14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right"/>
    </xf>
    <xf numFmtId="0" fontId="8" fillId="3" borderId="9" xfId="0" applyFont="1" applyFill="1" applyBorder="1" applyAlignment="1" applyProtection="1">
      <alignment horizontal="right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5" fillId="0" borderId="9" xfId="0" applyFont="1" applyBorder="1"/>
    <xf numFmtId="0" fontId="8" fillId="3" borderId="10" xfId="0" applyFont="1" applyFill="1" applyBorder="1" applyAlignment="1" applyProtection="1">
      <alignment horizontal="right"/>
    </xf>
    <xf numFmtId="0" fontId="8" fillId="3" borderId="11" xfId="0" applyFont="1" applyFill="1" applyBorder="1" applyAlignment="1" applyProtection="1">
      <alignment horizontal="right"/>
    </xf>
    <xf numFmtId="0" fontId="10" fillId="0" borderId="17" xfId="0" applyFont="1" applyFill="1" applyBorder="1" applyAlignment="1" applyProtection="1">
      <alignment horizontal="left" vertical="center" indent="3"/>
      <protection locked="0"/>
    </xf>
    <xf numFmtId="0" fontId="10" fillId="0" borderId="16" xfId="0" applyFont="1" applyFill="1" applyBorder="1" applyAlignment="1" applyProtection="1">
      <alignment horizontal="left" vertical="center" indent="3"/>
      <protection locked="0"/>
    </xf>
    <xf numFmtId="0" fontId="10" fillId="0" borderId="4" xfId="0" applyFont="1" applyFill="1" applyBorder="1" applyAlignment="1" applyProtection="1">
      <alignment horizontal="left" vertical="center" indent="3"/>
      <protection locked="0"/>
    </xf>
    <xf numFmtId="0" fontId="8" fillId="3" borderId="6" xfId="0" applyFont="1" applyFill="1" applyBorder="1" applyAlignment="1" applyProtection="1">
      <alignment horizontal="center" vertical="center"/>
    </xf>
    <xf numFmtId="14" fontId="7" fillId="0" borderId="6" xfId="0" applyNumberFormat="1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27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0" fillId="3" borderId="6" xfId="0" applyFill="1" applyBorder="1" applyAlignment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0" fontId="19" fillId="3" borderId="6" xfId="0" applyFont="1" applyFill="1" applyBorder="1" applyAlignment="1">
      <alignment horizontal="center"/>
    </xf>
    <xf numFmtId="0" fontId="17" fillId="3" borderId="6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18" fillId="0" borderId="28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3" fillId="3" borderId="6" xfId="0" applyFont="1" applyFill="1" applyBorder="1" applyAlignment="1" applyProtection="1">
      <alignment horizontal="left" vertical="center" wrapText="1"/>
      <protection locked="0"/>
    </xf>
    <xf numFmtId="0" fontId="10" fillId="0" borderId="23" xfId="0" applyFont="1" applyFill="1" applyBorder="1" applyAlignment="1" applyProtection="1">
      <alignment horizontal="left" vertical="center" indent="3"/>
      <protection locked="0"/>
    </xf>
    <xf numFmtId="0" fontId="10" fillId="0" borderId="24" xfId="0" applyFont="1" applyFill="1" applyBorder="1" applyAlignment="1" applyProtection="1">
      <alignment horizontal="left" vertical="center" indent="3"/>
      <protection locked="0"/>
    </xf>
    <xf numFmtId="0" fontId="10" fillId="0" borderId="25" xfId="0" applyFont="1" applyFill="1" applyBorder="1" applyAlignment="1" applyProtection="1">
      <alignment horizontal="left" vertical="center" indent="3"/>
      <protection locked="0"/>
    </xf>
    <xf numFmtId="0" fontId="15" fillId="3" borderId="6" xfId="2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/>
    </xf>
    <xf numFmtId="0" fontId="16" fillId="3" borderId="6" xfId="0" applyFont="1" applyFill="1" applyBorder="1" applyAlignment="1" applyProtection="1">
      <alignment horizontal="center" wrapText="1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21" fillId="3" borderId="7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left" vertical="center" indent="3"/>
      <protection locked="0"/>
    </xf>
    <xf numFmtId="0" fontId="10" fillId="0" borderId="12" xfId="0" applyFont="1" applyFill="1" applyBorder="1" applyAlignment="1" applyProtection="1">
      <alignment horizontal="left" vertical="center" indent="3"/>
      <protection locked="0"/>
    </xf>
    <xf numFmtId="0" fontId="10" fillId="0" borderId="15" xfId="0" applyFont="1" applyFill="1" applyBorder="1" applyAlignment="1" applyProtection="1">
      <alignment horizontal="left" vertical="center" indent="3"/>
      <protection locked="0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29" xfId="0" applyFont="1" applyFill="1" applyBorder="1" applyAlignment="1" applyProtection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left" vertical="center" indent="2"/>
      <protection locked="0"/>
    </xf>
    <xf numFmtId="0" fontId="10" fillId="0" borderId="12" xfId="0" applyFont="1" applyFill="1" applyBorder="1" applyAlignment="1" applyProtection="1">
      <alignment horizontal="left" vertical="center" indent="2"/>
      <protection locked="0"/>
    </xf>
    <xf numFmtId="0" fontId="10" fillId="0" borderId="18" xfId="0" applyFont="1" applyFill="1" applyBorder="1" applyAlignment="1" applyProtection="1">
      <alignment horizontal="left" vertical="center" indent="2"/>
    </xf>
    <xf numFmtId="0" fontId="10" fillId="0" borderId="19" xfId="0" applyFont="1" applyFill="1" applyBorder="1" applyAlignment="1" applyProtection="1">
      <alignment horizontal="left" vertical="center" indent="2"/>
    </xf>
    <xf numFmtId="0" fontId="8" fillId="3" borderId="7" xfId="0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35719</xdr:colOff>
      <xdr:row>1</xdr:row>
      <xdr:rowOff>23813</xdr:rowOff>
    </xdr:from>
    <xdr:to>
      <xdr:col>13</xdr:col>
      <xdr:colOff>928687</xdr:colOff>
      <xdr:row>4</xdr:row>
      <xdr:rowOff>428625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6219" y="226219"/>
          <a:ext cx="1797843" cy="1726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showGridLines="0" tabSelected="1" zoomScale="80" zoomScaleNormal="80" zoomScaleSheetLayoutView="70" workbookViewId="0">
      <selection activeCell="I41" sqref="I41"/>
    </sheetView>
  </sheetViews>
  <sheetFormatPr defaultRowHeight="15"/>
  <cols>
    <col min="1" max="1" width="3" customWidth="1"/>
    <col min="2" max="2" width="14.5703125" customWidth="1"/>
    <col min="3" max="3" width="13.28515625" customWidth="1"/>
    <col min="4" max="4" width="44" customWidth="1"/>
    <col min="5" max="7" width="13.140625" customWidth="1"/>
    <col min="8" max="8" width="16.140625" customWidth="1"/>
    <col min="9" max="9" width="16" customWidth="1"/>
    <col min="10" max="10" width="11.28515625" customWidth="1"/>
    <col min="11" max="12" width="11" bestFit="1" customWidth="1"/>
    <col min="13" max="13" width="13.5703125" customWidth="1"/>
    <col min="14" max="14" width="14.28515625" bestFit="1" customWidth="1"/>
    <col min="15" max="15" width="3" customWidth="1"/>
    <col min="16" max="16" width="4.5703125" customWidth="1"/>
  </cols>
  <sheetData>
    <row r="1" spans="1:15" ht="15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</row>
    <row r="2" spans="1:15" ht="48" thickTop="1" thickBot="1">
      <c r="A2" s="1"/>
      <c r="B2" s="65" t="s">
        <v>27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52"/>
      <c r="N2" s="52"/>
      <c r="O2" s="1"/>
    </row>
    <row r="3" spans="1:15" ht="21.75" thickTop="1" thickBot="1">
      <c r="A3" s="1"/>
      <c r="B3" s="66" t="s">
        <v>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52"/>
      <c r="N3" s="52"/>
      <c r="O3" s="1"/>
    </row>
    <row r="4" spans="1:15" ht="34.5" thickTop="1" thickBot="1">
      <c r="A4" s="1"/>
      <c r="B4" s="67" t="s">
        <v>79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52"/>
      <c r="N4" s="52"/>
      <c r="O4" s="1"/>
    </row>
    <row r="5" spans="1:15" ht="34.5" thickTop="1" thickBot="1">
      <c r="A5" s="1"/>
      <c r="B5" s="7" t="s">
        <v>42</v>
      </c>
      <c r="C5" s="68" t="s">
        <v>50</v>
      </c>
      <c r="D5" s="68"/>
      <c r="E5" s="69" t="s">
        <v>43</v>
      </c>
      <c r="F5" s="69"/>
      <c r="G5" s="69"/>
      <c r="H5" s="69"/>
      <c r="I5" s="69"/>
      <c r="J5" s="69"/>
      <c r="K5" s="69"/>
      <c r="L5" s="69"/>
      <c r="M5" s="52"/>
      <c r="N5" s="52"/>
      <c r="O5" s="1"/>
    </row>
    <row r="6" spans="1:15" ht="5.25" customHeight="1" thickTop="1" thickBot="1">
      <c r="A6" s="1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  <c r="O6" s="1"/>
    </row>
    <row r="7" spans="1:15" ht="22.5" customHeight="1" thickTop="1" thickBot="1">
      <c r="A7" s="1"/>
      <c r="B7" s="10" t="s">
        <v>0</v>
      </c>
      <c r="C7" s="74" t="s">
        <v>89</v>
      </c>
      <c r="D7" s="75"/>
      <c r="E7" s="10" t="s">
        <v>1</v>
      </c>
      <c r="F7" s="47">
        <f ca="1">TODAY()</f>
        <v>43109</v>
      </c>
      <c r="G7" s="47"/>
      <c r="H7" s="46" t="s">
        <v>94</v>
      </c>
      <c r="I7" s="46"/>
      <c r="J7" s="47">
        <f ca="1">F7+8</f>
        <v>43117</v>
      </c>
      <c r="K7" s="47"/>
      <c r="L7" s="10" t="s">
        <v>93</v>
      </c>
      <c r="M7" s="47" t="str">
        <f ca="1">(J7-F7)&amp;" "&amp;"Days"</f>
        <v>8 Days</v>
      </c>
      <c r="N7" s="47"/>
      <c r="O7" s="1"/>
    </row>
    <row r="8" spans="1:15" ht="22.5" customHeight="1" thickTop="1" thickBot="1">
      <c r="A8" s="1"/>
      <c r="B8" s="39" t="s">
        <v>3</v>
      </c>
      <c r="C8" s="48"/>
      <c r="D8" s="48"/>
      <c r="E8" s="48"/>
      <c r="F8" s="48"/>
      <c r="G8" s="48"/>
      <c r="H8" s="48"/>
      <c r="I8" s="48"/>
      <c r="J8" s="48"/>
      <c r="K8" s="48"/>
      <c r="L8" s="49"/>
      <c r="M8" s="39" t="s">
        <v>77</v>
      </c>
      <c r="N8" s="40"/>
      <c r="O8" s="1"/>
    </row>
    <row r="9" spans="1:15" ht="22.5" customHeight="1" thickTop="1" thickBot="1">
      <c r="A9" s="1"/>
      <c r="B9" s="41" t="s">
        <v>72</v>
      </c>
      <c r="C9" s="42"/>
      <c r="D9" s="86" t="s">
        <v>31</v>
      </c>
      <c r="E9" s="87"/>
      <c r="F9" s="90" t="s">
        <v>46</v>
      </c>
      <c r="G9" s="91"/>
      <c r="H9" s="92" t="str">
        <f>VLOOKUP($D$9,'Customer Database '!A3:E23,5,FALSE)</f>
        <v>AE45678DXB12345</v>
      </c>
      <c r="I9" s="93"/>
      <c r="J9" s="93"/>
      <c r="K9" s="93"/>
      <c r="L9" s="50"/>
      <c r="M9" s="10" t="s">
        <v>74</v>
      </c>
      <c r="N9" s="32">
        <v>3.67</v>
      </c>
      <c r="O9" s="1"/>
    </row>
    <row r="10" spans="1:15" ht="22.5" customHeight="1" thickTop="1" thickBot="1">
      <c r="A10" s="1"/>
      <c r="B10" s="34" t="s">
        <v>5</v>
      </c>
      <c r="C10" s="35"/>
      <c r="D10" s="88" t="str">
        <f>VLOOKUP($D$9,'Customer Database '!A3:E23,2,FALSE)</f>
        <v xml:space="preserve">ABC, def, 123 </v>
      </c>
      <c r="E10" s="89"/>
      <c r="F10" s="36" t="s">
        <v>88</v>
      </c>
      <c r="G10" s="38"/>
      <c r="H10" s="94" t="str">
        <f>VLOOKUP($D$9,'Customer Database '!A3:E23,3,FALSE) &amp; ", " &amp; VLOOKUP($D$9,'Customer Database '!A3:E23,4,FALSE)</f>
        <v>1234567890, abc@abc.com</v>
      </c>
      <c r="I10" s="95"/>
      <c r="J10" s="95"/>
      <c r="K10" s="95"/>
      <c r="L10" s="51"/>
      <c r="M10" s="10" t="s">
        <v>78</v>
      </c>
      <c r="N10" s="33"/>
      <c r="O10" s="1"/>
    </row>
    <row r="11" spans="1:15" ht="57.75" thickTop="1" thickBot="1">
      <c r="A11" s="1"/>
      <c r="B11" s="36" t="s">
        <v>2</v>
      </c>
      <c r="C11" s="37"/>
      <c r="D11" s="38"/>
      <c r="E11" s="10" t="s">
        <v>7</v>
      </c>
      <c r="F11" s="9" t="s">
        <v>80</v>
      </c>
      <c r="G11" s="9" t="s">
        <v>81</v>
      </c>
      <c r="H11" s="9" t="s">
        <v>83</v>
      </c>
      <c r="I11" s="9" t="s">
        <v>82</v>
      </c>
      <c r="J11" s="8" t="s">
        <v>45</v>
      </c>
      <c r="K11" s="9" t="s">
        <v>86</v>
      </c>
      <c r="L11" s="9" t="s">
        <v>87</v>
      </c>
      <c r="M11" s="9" t="s">
        <v>84</v>
      </c>
      <c r="N11" s="9" t="s">
        <v>85</v>
      </c>
      <c r="O11" s="1"/>
    </row>
    <row r="12" spans="1:15" ht="22.5" customHeight="1" thickTop="1" thickBot="1">
      <c r="A12" s="1"/>
      <c r="B12" s="77" t="s">
        <v>75</v>
      </c>
      <c r="C12" s="78"/>
      <c r="D12" s="79"/>
      <c r="E12" s="14">
        <v>500</v>
      </c>
      <c r="F12" s="15">
        <v>21</v>
      </c>
      <c r="G12" s="13">
        <f t="shared" ref="G12:G26" si="0">IF(F12="","", F12*$N$9)</f>
        <v>77.069999999999993</v>
      </c>
      <c r="H12" s="13">
        <f>IF(E12="","",E12*F12)</f>
        <v>10500</v>
      </c>
      <c r="I12" s="13">
        <f>IF(E12="","",E12*G12)</f>
        <v>38535</v>
      </c>
      <c r="J12" s="23">
        <v>0</v>
      </c>
      <c r="K12" s="13">
        <f>IF(J12="","",H12*J12)</f>
        <v>0</v>
      </c>
      <c r="L12" s="13">
        <f>IF(J12="","",I12*J12)</f>
        <v>0</v>
      </c>
      <c r="M12" s="16">
        <f>IF(H12="","",H12+K12)</f>
        <v>10500</v>
      </c>
      <c r="N12" s="16">
        <v>105000</v>
      </c>
      <c r="O12" s="1"/>
    </row>
    <row r="13" spans="1:15" ht="22.5" customHeight="1" thickTop="1" thickBot="1">
      <c r="A13" s="1"/>
      <c r="B13" s="43"/>
      <c r="C13" s="44"/>
      <c r="D13" s="45"/>
      <c r="E13" s="14"/>
      <c r="F13" s="15"/>
      <c r="G13" s="13" t="str">
        <f t="shared" si="0"/>
        <v/>
      </c>
      <c r="H13" s="13" t="str">
        <f t="shared" ref="H13:H26" si="1">IF(E13="","",E13*F13)</f>
        <v/>
      </c>
      <c r="I13" s="13" t="str">
        <f t="shared" ref="I13:I26" si="2">IF(E13="","",E13*G13)</f>
        <v/>
      </c>
      <c r="J13" s="23"/>
      <c r="K13" s="13" t="str">
        <f t="shared" ref="K13:K26" si="3">IF(J13="","",H13*J13)</f>
        <v/>
      </c>
      <c r="L13" s="13" t="str">
        <f t="shared" ref="L13:L26" si="4">IF(J13="","",I13*J13)</f>
        <v/>
      </c>
      <c r="M13" s="16" t="str">
        <f t="shared" ref="M13:M26" si="5">IF(H13="","",H13+K13)</f>
        <v/>
      </c>
      <c r="N13" s="16"/>
      <c r="O13" s="1"/>
    </row>
    <row r="14" spans="1:15" ht="22.5" customHeight="1" thickTop="1" thickBot="1">
      <c r="A14" s="1"/>
      <c r="B14" s="43" t="s">
        <v>76</v>
      </c>
      <c r="C14" s="44"/>
      <c r="D14" s="45"/>
      <c r="E14" s="17">
        <v>144</v>
      </c>
      <c r="F14" s="18">
        <v>32</v>
      </c>
      <c r="G14" s="13">
        <f t="shared" si="0"/>
        <v>117.44</v>
      </c>
      <c r="H14" s="13">
        <f t="shared" si="1"/>
        <v>4608</v>
      </c>
      <c r="I14" s="13">
        <f t="shared" si="2"/>
        <v>16911.36</v>
      </c>
      <c r="J14" s="24">
        <v>0.05</v>
      </c>
      <c r="K14" s="13">
        <f t="shared" si="3"/>
        <v>230.4</v>
      </c>
      <c r="L14" s="13">
        <f t="shared" si="4"/>
        <v>845.5680000000001</v>
      </c>
      <c r="M14" s="16">
        <f t="shared" si="5"/>
        <v>4838.3999999999996</v>
      </c>
      <c r="N14" s="16">
        <f t="shared" ref="N14" si="6">IF(I14="","",I14+L14)</f>
        <v>17756.928</v>
      </c>
      <c r="O14" s="1"/>
    </row>
    <row r="15" spans="1:15" ht="22.5" customHeight="1" thickTop="1" thickBot="1">
      <c r="A15" s="1"/>
      <c r="B15" s="43"/>
      <c r="C15" s="44"/>
      <c r="D15" s="45"/>
      <c r="E15" s="17"/>
      <c r="F15" s="18"/>
      <c r="G15" s="13" t="str">
        <f t="shared" si="0"/>
        <v/>
      </c>
      <c r="H15" s="13" t="str">
        <f t="shared" si="1"/>
        <v/>
      </c>
      <c r="I15" s="13" t="str">
        <f t="shared" si="2"/>
        <v/>
      </c>
      <c r="J15" s="24"/>
      <c r="K15" s="13" t="str">
        <f t="shared" si="3"/>
        <v/>
      </c>
      <c r="L15" s="13" t="str">
        <f t="shared" si="4"/>
        <v/>
      </c>
      <c r="M15" s="16" t="str">
        <f t="shared" si="5"/>
        <v/>
      </c>
      <c r="N15" s="16"/>
      <c r="O15" s="1"/>
    </row>
    <row r="16" spans="1:15" ht="22.5" customHeight="1" thickTop="1" thickBot="1">
      <c r="A16" s="1"/>
      <c r="B16" s="43"/>
      <c r="C16" s="44"/>
      <c r="D16" s="45"/>
      <c r="E16" s="17"/>
      <c r="F16" s="18"/>
      <c r="G16" s="13" t="str">
        <f t="shared" si="0"/>
        <v/>
      </c>
      <c r="H16" s="13" t="str">
        <f t="shared" si="1"/>
        <v/>
      </c>
      <c r="I16" s="13" t="str">
        <f t="shared" si="2"/>
        <v/>
      </c>
      <c r="J16" s="24"/>
      <c r="K16" s="13" t="str">
        <f t="shared" si="3"/>
        <v/>
      </c>
      <c r="L16" s="13" t="str">
        <f t="shared" si="4"/>
        <v/>
      </c>
      <c r="M16" s="19" t="str">
        <f t="shared" si="5"/>
        <v/>
      </c>
      <c r="N16" s="19" t="str">
        <f t="shared" ref="N16:N26" si="7">IF(I16="","",I16+L16)</f>
        <v/>
      </c>
      <c r="O16" s="1"/>
    </row>
    <row r="17" spans="1:15" ht="22.5" customHeight="1" thickTop="1" thickBot="1">
      <c r="A17" s="1"/>
      <c r="B17" s="43"/>
      <c r="C17" s="44"/>
      <c r="D17" s="45"/>
      <c r="E17" s="17"/>
      <c r="F17" s="18"/>
      <c r="G17" s="13" t="str">
        <f t="shared" si="0"/>
        <v/>
      </c>
      <c r="H17" s="13" t="str">
        <f t="shared" si="1"/>
        <v/>
      </c>
      <c r="I17" s="13" t="str">
        <f t="shared" si="2"/>
        <v/>
      </c>
      <c r="J17" s="24"/>
      <c r="K17" s="13" t="str">
        <f t="shared" si="3"/>
        <v/>
      </c>
      <c r="L17" s="13" t="str">
        <f t="shared" si="4"/>
        <v/>
      </c>
      <c r="M17" s="19" t="str">
        <f t="shared" si="5"/>
        <v/>
      </c>
      <c r="N17" s="19" t="str">
        <f t="shared" si="7"/>
        <v/>
      </c>
      <c r="O17" s="1"/>
    </row>
    <row r="18" spans="1:15" ht="22.5" customHeight="1" thickTop="1" thickBot="1">
      <c r="A18" s="1"/>
      <c r="B18" s="43"/>
      <c r="C18" s="44"/>
      <c r="D18" s="45"/>
      <c r="E18" s="17"/>
      <c r="F18" s="18"/>
      <c r="G18" s="13" t="str">
        <f t="shared" si="0"/>
        <v/>
      </c>
      <c r="H18" s="13" t="str">
        <f t="shared" si="1"/>
        <v/>
      </c>
      <c r="I18" s="13" t="str">
        <f t="shared" si="2"/>
        <v/>
      </c>
      <c r="J18" s="24"/>
      <c r="K18" s="13" t="str">
        <f t="shared" si="3"/>
        <v/>
      </c>
      <c r="L18" s="13" t="str">
        <f t="shared" si="4"/>
        <v/>
      </c>
      <c r="M18" s="19" t="str">
        <f t="shared" si="5"/>
        <v/>
      </c>
      <c r="N18" s="19" t="str">
        <f t="shared" si="7"/>
        <v/>
      </c>
      <c r="O18" s="1"/>
    </row>
    <row r="19" spans="1:15" ht="22.5" customHeight="1" thickTop="1" thickBot="1">
      <c r="A19" s="1"/>
      <c r="B19" s="43"/>
      <c r="C19" s="44"/>
      <c r="D19" s="45"/>
      <c r="E19" s="17"/>
      <c r="F19" s="18"/>
      <c r="G19" s="13" t="str">
        <f t="shared" si="0"/>
        <v/>
      </c>
      <c r="H19" s="13" t="str">
        <f t="shared" si="1"/>
        <v/>
      </c>
      <c r="I19" s="13" t="str">
        <f t="shared" si="2"/>
        <v/>
      </c>
      <c r="J19" s="24"/>
      <c r="K19" s="13" t="str">
        <f t="shared" si="3"/>
        <v/>
      </c>
      <c r="L19" s="13" t="str">
        <f t="shared" si="4"/>
        <v/>
      </c>
      <c r="M19" s="19" t="str">
        <f t="shared" si="5"/>
        <v/>
      </c>
      <c r="N19" s="19" t="str">
        <f t="shared" si="7"/>
        <v/>
      </c>
      <c r="O19" s="1"/>
    </row>
    <row r="20" spans="1:15" ht="22.5" customHeight="1" thickTop="1" thickBot="1">
      <c r="A20" s="1"/>
      <c r="B20" s="43"/>
      <c r="C20" s="44"/>
      <c r="D20" s="45"/>
      <c r="E20" s="17"/>
      <c r="F20" s="18"/>
      <c r="G20" s="13" t="str">
        <f t="shared" si="0"/>
        <v/>
      </c>
      <c r="H20" s="13" t="str">
        <f t="shared" si="1"/>
        <v/>
      </c>
      <c r="I20" s="13" t="str">
        <f t="shared" si="2"/>
        <v/>
      </c>
      <c r="J20" s="24"/>
      <c r="K20" s="13" t="str">
        <f t="shared" si="3"/>
        <v/>
      </c>
      <c r="L20" s="13" t="str">
        <f t="shared" si="4"/>
        <v/>
      </c>
      <c r="M20" s="19" t="str">
        <f t="shared" si="5"/>
        <v/>
      </c>
      <c r="N20" s="19" t="str">
        <f t="shared" si="7"/>
        <v/>
      </c>
      <c r="O20" s="1"/>
    </row>
    <row r="21" spans="1:15" ht="22.5" customHeight="1" thickTop="1" thickBot="1">
      <c r="A21" s="1"/>
      <c r="B21" s="43"/>
      <c r="C21" s="44"/>
      <c r="D21" s="45"/>
      <c r="E21" s="17"/>
      <c r="F21" s="18"/>
      <c r="G21" s="13" t="str">
        <f t="shared" si="0"/>
        <v/>
      </c>
      <c r="H21" s="13" t="str">
        <f t="shared" si="1"/>
        <v/>
      </c>
      <c r="I21" s="13" t="str">
        <f t="shared" si="2"/>
        <v/>
      </c>
      <c r="J21" s="24"/>
      <c r="K21" s="13" t="str">
        <f t="shared" si="3"/>
        <v/>
      </c>
      <c r="L21" s="13" t="str">
        <f t="shared" si="4"/>
        <v/>
      </c>
      <c r="M21" s="19" t="str">
        <f t="shared" si="5"/>
        <v/>
      </c>
      <c r="N21" s="19" t="str">
        <f t="shared" si="7"/>
        <v/>
      </c>
      <c r="O21" s="1"/>
    </row>
    <row r="22" spans="1:15" ht="22.5" customHeight="1" thickTop="1" thickBot="1">
      <c r="A22" s="1"/>
      <c r="B22" s="43"/>
      <c r="C22" s="44"/>
      <c r="D22" s="45"/>
      <c r="E22" s="17"/>
      <c r="F22" s="18"/>
      <c r="G22" s="13" t="str">
        <f t="shared" si="0"/>
        <v/>
      </c>
      <c r="H22" s="13" t="str">
        <f t="shared" si="1"/>
        <v/>
      </c>
      <c r="I22" s="13" t="str">
        <f t="shared" si="2"/>
        <v/>
      </c>
      <c r="J22" s="24"/>
      <c r="K22" s="13" t="str">
        <f t="shared" si="3"/>
        <v/>
      </c>
      <c r="L22" s="13" t="str">
        <f t="shared" si="4"/>
        <v/>
      </c>
      <c r="M22" s="19" t="str">
        <f t="shared" si="5"/>
        <v/>
      </c>
      <c r="N22" s="19" t="str">
        <f t="shared" si="7"/>
        <v/>
      </c>
      <c r="O22" s="1"/>
    </row>
    <row r="23" spans="1:15" ht="22.5" customHeight="1" thickTop="1" thickBot="1">
      <c r="A23" s="1"/>
      <c r="B23" s="43"/>
      <c r="C23" s="44"/>
      <c r="D23" s="45"/>
      <c r="E23" s="17"/>
      <c r="F23" s="18"/>
      <c r="G23" s="13" t="str">
        <f t="shared" si="0"/>
        <v/>
      </c>
      <c r="H23" s="13" t="str">
        <f t="shared" si="1"/>
        <v/>
      </c>
      <c r="I23" s="13" t="str">
        <f t="shared" si="2"/>
        <v/>
      </c>
      <c r="J23" s="24"/>
      <c r="K23" s="13" t="str">
        <f t="shared" si="3"/>
        <v/>
      </c>
      <c r="L23" s="13" t="str">
        <f t="shared" si="4"/>
        <v/>
      </c>
      <c r="M23" s="19" t="str">
        <f t="shared" si="5"/>
        <v/>
      </c>
      <c r="N23" s="19" t="str">
        <f t="shared" si="7"/>
        <v/>
      </c>
      <c r="O23" s="1"/>
    </row>
    <row r="24" spans="1:15" ht="22.5" customHeight="1" thickTop="1" thickBot="1">
      <c r="A24" s="1"/>
      <c r="B24" s="43"/>
      <c r="C24" s="44"/>
      <c r="D24" s="45"/>
      <c r="E24" s="17"/>
      <c r="F24" s="18"/>
      <c r="G24" s="13" t="str">
        <f t="shared" si="0"/>
        <v/>
      </c>
      <c r="H24" s="13" t="str">
        <f t="shared" si="1"/>
        <v/>
      </c>
      <c r="I24" s="13" t="str">
        <f t="shared" si="2"/>
        <v/>
      </c>
      <c r="J24" s="24"/>
      <c r="K24" s="13" t="str">
        <f t="shared" si="3"/>
        <v/>
      </c>
      <c r="L24" s="13" t="str">
        <f t="shared" si="4"/>
        <v/>
      </c>
      <c r="M24" s="19" t="str">
        <f t="shared" si="5"/>
        <v/>
      </c>
      <c r="N24" s="19" t="str">
        <f t="shared" si="7"/>
        <v/>
      </c>
      <c r="O24" s="1"/>
    </row>
    <row r="25" spans="1:15" ht="22.5" customHeight="1" thickTop="1" thickBot="1">
      <c r="A25" s="1"/>
      <c r="B25" s="43"/>
      <c r="C25" s="44"/>
      <c r="D25" s="45"/>
      <c r="E25" s="17"/>
      <c r="F25" s="18"/>
      <c r="G25" s="13" t="str">
        <f t="shared" si="0"/>
        <v/>
      </c>
      <c r="H25" s="13" t="str">
        <f t="shared" si="1"/>
        <v/>
      </c>
      <c r="I25" s="13" t="str">
        <f t="shared" si="2"/>
        <v/>
      </c>
      <c r="J25" s="24"/>
      <c r="K25" s="13" t="str">
        <f t="shared" si="3"/>
        <v/>
      </c>
      <c r="L25" s="13" t="str">
        <f t="shared" si="4"/>
        <v/>
      </c>
      <c r="M25" s="19" t="str">
        <f t="shared" si="5"/>
        <v/>
      </c>
      <c r="N25" s="19" t="str">
        <f t="shared" si="7"/>
        <v/>
      </c>
      <c r="O25" s="1"/>
    </row>
    <row r="26" spans="1:15" ht="22.5" customHeight="1" thickTop="1" thickBot="1">
      <c r="A26" s="1"/>
      <c r="B26" s="62"/>
      <c r="C26" s="63"/>
      <c r="D26" s="64"/>
      <c r="E26" s="20"/>
      <c r="F26" s="21"/>
      <c r="G26" s="22" t="str">
        <f t="shared" si="0"/>
        <v/>
      </c>
      <c r="H26" s="22" t="str">
        <f t="shared" si="1"/>
        <v/>
      </c>
      <c r="I26" s="22" t="str">
        <f t="shared" si="2"/>
        <v/>
      </c>
      <c r="J26" s="27"/>
      <c r="K26" s="22" t="str">
        <f t="shared" si="3"/>
        <v/>
      </c>
      <c r="L26" s="22" t="str">
        <f t="shared" si="4"/>
        <v/>
      </c>
      <c r="M26" s="28" t="str">
        <f t="shared" si="5"/>
        <v/>
      </c>
      <c r="N26" s="28" t="str">
        <f t="shared" si="7"/>
        <v/>
      </c>
      <c r="O26" s="1"/>
    </row>
    <row r="27" spans="1:15" ht="22.5" customHeight="1" thickTop="1" thickBot="1">
      <c r="A27" s="1"/>
      <c r="B27" s="31" t="s">
        <v>47</v>
      </c>
      <c r="C27" s="31"/>
      <c r="D27" s="31"/>
      <c r="E27" s="31"/>
      <c r="F27" s="31"/>
      <c r="G27" s="31"/>
      <c r="H27" s="13">
        <f>SUM(H12:H26)</f>
        <v>15108</v>
      </c>
      <c r="I27" s="13">
        <f>SUM(I12:I26)</f>
        <v>55446.36</v>
      </c>
      <c r="J27" s="29"/>
      <c r="K27" s="13">
        <f>SUM(K12:K26)</f>
        <v>230.4</v>
      </c>
      <c r="L27" s="13">
        <f>SUM(L12:L26)</f>
        <v>845.5680000000001</v>
      </c>
      <c r="M27" s="13">
        <f>SUM(M12:M26)</f>
        <v>15338.4</v>
      </c>
      <c r="N27" s="13">
        <f>SUM(N12:N26)</f>
        <v>122756.928</v>
      </c>
      <c r="O27" s="1"/>
    </row>
    <row r="28" spans="1:15" ht="21.75" thickTop="1" thickBot="1">
      <c r="A28" s="1"/>
      <c r="B28" s="58" t="s">
        <v>29</v>
      </c>
      <c r="C28" s="58"/>
      <c r="D28" s="58"/>
      <c r="E28" s="58"/>
      <c r="F28" s="58"/>
      <c r="G28" s="58"/>
      <c r="H28" s="58"/>
      <c r="I28" s="57" t="s">
        <v>90</v>
      </c>
      <c r="J28" s="57"/>
      <c r="K28" s="57"/>
      <c r="L28" s="57"/>
      <c r="M28" s="57"/>
      <c r="N28" s="57"/>
      <c r="O28" s="1"/>
    </row>
    <row r="29" spans="1:15" ht="21.75" thickTop="1" thickBot="1">
      <c r="A29" s="1"/>
      <c r="B29" s="7" t="s">
        <v>78</v>
      </c>
      <c r="C29" s="59" t="s">
        <v>92</v>
      </c>
      <c r="D29" s="59"/>
      <c r="E29" s="59"/>
      <c r="F29" s="59"/>
      <c r="G29" s="59"/>
      <c r="H29" s="59"/>
      <c r="I29" s="57"/>
      <c r="J29" s="57"/>
      <c r="K29" s="57"/>
      <c r="L29" s="57"/>
      <c r="M29" s="57"/>
      <c r="N29" s="57"/>
      <c r="O29" s="1"/>
    </row>
    <row r="30" spans="1:15" ht="21.75" thickTop="1" thickBot="1">
      <c r="A30" s="1"/>
      <c r="B30" s="7" t="s">
        <v>74</v>
      </c>
      <c r="C30" s="60" t="s">
        <v>91</v>
      </c>
      <c r="D30" s="60"/>
      <c r="E30" s="60"/>
      <c r="F30" s="60"/>
      <c r="G30" s="60"/>
      <c r="H30" s="60"/>
      <c r="I30" s="56"/>
      <c r="J30" s="56"/>
      <c r="K30" s="56"/>
      <c r="L30" s="56"/>
      <c r="M30" s="7" t="s">
        <v>74</v>
      </c>
      <c r="N30" s="7" t="s">
        <v>78</v>
      </c>
      <c r="O30" s="1"/>
    </row>
    <row r="31" spans="1:15" ht="29.45" customHeight="1" thickTop="1" thickBot="1">
      <c r="A31" s="1"/>
      <c r="B31" s="80" t="s">
        <v>96</v>
      </c>
      <c r="C31" s="80"/>
      <c r="D31" s="61" t="s">
        <v>95</v>
      </c>
      <c r="E31" s="61"/>
      <c r="F31" s="61"/>
      <c r="G31" s="61"/>
      <c r="H31" s="61"/>
      <c r="I31" s="58" t="s">
        <v>44</v>
      </c>
      <c r="J31" s="58"/>
      <c r="K31" s="58"/>
      <c r="L31" s="58"/>
      <c r="M31" s="12">
        <f>H27</f>
        <v>15108</v>
      </c>
      <c r="N31" s="11">
        <f>I27</f>
        <v>55446.36</v>
      </c>
      <c r="O31" s="1"/>
    </row>
    <row r="32" spans="1:15" ht="28.5" customHeight="1" thickTop="1" thickBot="1">
      <c r="A32" s="1"/>
      <c r="B32" s="80"/>
      <c r="C32" s="80"/>
      <c r="D32" s="61"/>
      <c r="E32" s="61"/>
      <c r="F32" s="61"/>
      <c r="G32" s="61"/>
      <c r="H32" s="61"/>
      <c r="I32" s="58" t="s">
        <v>49</v>
      </c>
      <c r="J32" s="58"/>
      <c r="K32" s="58"/>
      <c r="L32" s="58"/>
      <c r="M32" s="12">
        <f>K27</f>
        <v>230.4</v>
      </c>
      <c r="N32" s="11">
        <f>L27</f>
        <v>845.5680000000001</v>
      </c>
      <c r="O32" s="1"/>
    </row>
    <row r="33" spans="1:15" ht="28.9" customHeight="1" thickTop="1" thickBot="1">
      <c r="A33" s="1"/>
      <c r="B33" s="81"/>
      <c r="C33" s="82"/>
      <c r="D33" s="83"/>
      <c r="E33" s="84"/>
      <c r="F33" s="85"/>
      <c r="G33" s="70"/>
      <c r="H33" s="70"/>
      <c r="I33" s="58" t="s">
        <v>48</v>
      </c>
      <c r="J33" s="58"/>
      <c r="K33" s="58"/>
      <c r="L33" s="30">
        <v>0.01</v>
      </c>
      <c r="M33" s="12">
        <f>M31*L33</f>
        <v>151.08000000000001</v>
      </c>
      <c r="N33" s="11">
        <f>N31*L33</f>
        <v>554.46360000000004</v>
      </c>
      <c r="O33" s="1"/>
    </row>
    <row r="34" spans="1:15" ht="39" customHeight="1" thickTop="1" thickBot="1">
      <c r="A34" s="1"/>
      <c r="B34" s="81"/>
      <c r="C34" s="82"/>
      <c r="D34" s="83"/>
      <c r="E34" s="84"/>
      <c r="F34" s="85"/>
      <c r="G34" s="70"/>
      <c r="H34" s="70"/>
      <c r="I34" s="76" t="s">
        <v>73</v>
      </c>
      <c r="J34" s="76"/>
      <c r="K34" s="76"/>
      <c r="L34" s="76"/>
      <c r="M34" s="25">
        <f>M31+M32-M33</f>
        <v>15187.32</v>
      </c>
      <c r="N34" s="26">
        <f>N31+N32-N33</f>
        <v>55737.464399999997</v>
      </c>
      <c r="O34" s="1"/>
    </row>
    <row r="35" spans="1:15" ht="27" customHeight="1" thickTop="1" thickBot="1">
      <c r="A35" s="1"/>
      <c r="B35" s="46" t="s">
        <v>97</v>
      </c>
      <c r="C35" s="46"/>
      <c r="D35" s="10" t="s">
        <v>98</v>
      </c>
      <c r="E35" s="46" t="s">
        <v>28</v>
      </c>
      <c r="F35" s="46"/>
      <c r="G35" s="70"/>
      <c r="H35" s="70"/>
      <c r="I35" s="71" t="s">
        <v>30</v>
      </c>
      <c r="J35" s="72"/>
      <c r="K35" s="72"/>
      <c r="L35" s="72"/>
      <c r="M35" s="72"/>
      <c r="N35" s="73"/>
      <c r="O35" s="1"/>
    </row>
    <row r="36" spans="1:15" ht="15.75" thickTop="1">
      <c r="A36" s="2" t="s">
        <v>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mergeCells count="59">
    <mergeCell ref="B33:C34"/>
    <mergeCell ref="B35:C35"/>
    <mergeCell ref="D33:D34"/>
    <mergeCell ref="E33:F34"/>
    <mergeCell ref="D9:E9"/>
    <mergeCell ref="D10:E10"/>
    <mergeCell ref="F9:G9"/>
    <mergeCell ref="F10:G10"/>
    <mergeCell ref="G33:H35"/>
    <mergeCell ref="I35:N35"/>
    <mergeCell ref="M7:N7"/>
    <mergeCell ref="F7:G7"/>
    <mergeCell ref="C7:D7"/>
    <mergeCell ref="I32:L32"/>
    <mergeCell ref="I33:K33"/>
    <mergeCell ref="I34:L34"/>
    <mergeCell ref="E35:F35"/>
    <mergeCell ref="B19:D19"/>
    <mergeCell ref="B20:D20"/>
    <mergeCell ref="B21:D21"/>
    <mergeCell ref="B12:D12"/>
    <mergeCell ref="B13:D13"/>
    <mergeCell ref="B14:D14"/>
    <mergeCell ref="B15:D15"/>
    <mergeCell ref="I30:L30"/>
    <mergeCell ref="I28:N29"/>
    <mergeCell ref="I31:L31"/>
    <mergeCell ref="B28:H28"/>
    <mergeCell ref="C29:H29"/>
    <mergeCell ref="C30:H30"/>
    <mergeCell ref="D31:H32"/>
    <mergeCell ref="B31:C32"/>
    <mergeCell ref="H7:I7"/>
    <mergeCell ref="J7:K7"/>
    <mergeCell ref="B8:K8"/>
    <mergeCell ref="L8:L10"/>
    <mergeCell ref="M2:N5"/>
    <mergeCell ref="B6:N6"/>
    <mergeCell ref="B2:L2"/>
    <mergeCell ref="B3:L3"/>
    <mergeCell ref="B4:L4"/>
    <mergeCell ref="C5:D5"/>
    <mergeCell ref="E5:L5"/>
    <mergeCell ref="H9:K9"/>
    <mergeCell ref="H10:K10"/>
    <mergeCell ref="B27:G27"/>
    <mergeCell ref="N9:N10"/>
    <mergeCell ref="B10:C10"/>
    <mergeCell ref="B11:D11"/>
    <mergeCell ref="M8:N8"/>
    <mergeCell ref="B9:C9"/>
    <mergeCell ref="B16:D16"/>
    <mergeCell ref="B22:D22"/>
    <mergeCell ref="B23:D23"/>
    <mergeCell ref="B24:D24"/>
    <mergeCell ref="B25:D25"/>
    <mergeCell ref="B26:D26"/>
    <mergeCell ref="B17:D17"/>
    <mergeCell ref="B18:D18"/>
  </mergeCells>
  <dataValidations disablePrompts="1" count="1">
    <dataValidation type="list" allowBlank="1" showInputMessage="1" showErrorMessage="1" sqref="D9">
      <formula1>'Customer Database '!$A$3:$A$23</formula1>
    </dataValidation>
  </dataValidations>
  <hyperlinks>
    <hyperlink ref="B2" r:id="rId1"/>
  </hyperlinks>
  <printOptions horizontalCentered="1" verticalCentered="1"/>
  <pageMargins left="0.23622047244094491" right="0.23622047244094491" top="0.23622047244094491" bottom="0.23622047244094491" header="0" footer="0"/>
  <pageSetup paperSize="9" scale="64" orientation="landscape" r:id="rId2"/>
  <ignoredErrors>
    <ignoredError sqref="K22:K23 G12:I16 L22:L26 K12:L16 G17:I26 K17:L21 L27 I27 M27:N27 H27 K27 F7 M7 J7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opLeftCell="A2" zoomScale="140" zoomScaleNormal="140" workbookViewId="0">
      <selection activeCell="H8" sqref="H8"/>
    </sheetView>
  </sheetViews>
  <sheetFormatPr defaultRowHeight="15"/>
  <cols>
    <col min="1" max="1" width="23.5703125" customWidth="1"/>
    <col min="2" max="2" width="17.7109375" customWidth="1"/>
    <col min="3" max="3" width="12.140625" customWidth="1"/>
    <col min="4" max="4" width="12.7109375" bestFit="1" customWidth="1"/>
    <col min="5" max="5" width="18.140625" bestFit="1" customWidth="1"/>
  </cols>
  <sheetData>
    <row r="1" spans="1:7" ht="15.75" hidden="1" customHeight="1">
      <c r="B1" s="3"/>
      <c r="C1" s="3"/>
      <c r="D1" s="3"/>
      <c r="E1" s="3"/>
      <c r="F1" s="3" t="s">
        <v>39</v>
      </c>
      <c r="G1" s="3" t="s">
        <v>40</v>
      </c>
    </row>
    <row r="2" spans="1:7">
      <c r="A2" s="4" t="s">
        <v>6</v>
      </c>
      <c r="B2" s="4" t="s">
        <v>9</v>
      </c>
      <c r="C2" s="4" t="s">
        <v>10</v>
      </c>
      <c r="D2" s="4" t="s">
        <v>11</v>
      </c>
      <c r="E2" s="4" t="s">
        <v>41</v>
      </c>
    </row>
    <row r="3" spans="1:7">
      <c r="A3" s="5" t="s">
        <v>31</v>
      </c>
      <c r="B3" s="5" t="s">
        <v>13</v>
      </c>
      <c r="C3" s="5">
        <v>1234567890</v>
      </c>
      <c r="D3" s="5" t="s">
        <v>12</v>
      </c>
      <c r="E3" s="6" t="s">
        <v>51</v>
      </c>
    </row>
    <row r="4" spans="1:7">
      <c r="A4" s="5" t="s">
        <v>32</v>
      </c>
      <c r="B4" s="5" t="s">
        <v>13</v>
      </c>
      <c r="C4" s="5">
        <v>1234567890</v>
      </c>
      <c r="D4" s="5" t="s">
        <v>12</v>
      </c>
      <c r="E4" s="6" t="s">
        <v>52</v>
      </c>
    </row>
    <row r="5" spans="1:7">
      <c r="A5" s="5" t="s">
        <v>33</v>
      </c>
      <c r="B5" s="5" t="s">
        <v>13</v>
      </c>
      <c r="C5" s="5">
        <v>1234567890</v>
      </c>
      <c r="D5" s="5" t="s">
        <v>12</v>
      </c>
      <c r="E5" s="6" t="s">
        <v>53</v>
      </c>
    </row>
    <row r="6" spans="1:7">
      <c r="A6" s="5" t="s">
        <v>34</v>
      </c>
      <c r="B6" s="5" t="s">
        <v>13</v>
      </c>
      <c r="C6" s="5">
        <v>1234567890</v>
      </c>
      <c r="D6" s="5" t="s">
        <v>12</v>
      </c>
      <c r="E6" s="6" t="s">
        <v>54</v>
      </c>
    </row>
    <row r="7" spans="1:7">
      <c r="A7" s="5" t="s">
        <v>35</v>
      </c>
      <c r="B7" s="5" t="s">
        <v>13</v>
      </c>
      <c r="C7" s="5">
        <v>1234567890</v>
      </c>
      <c r="D7" s="5" t="s">
        <v>12</v>
      </c>
      <c r="E7" s="6" t="s">
        <v>55</v>
      </c>
    </row>
    <row r="8" spans="1:7">
      <c r="A8" s="5" t="s">
        <v>36</v>
      </c>
      <c r="B8" s="5" t="s">
        <v>13</v>
      </c>
      <c r="C8" s="5">
        <v>1234567890</v>
      </c>
      <c r="D8" s="5" t="s">
        <v>12</v>
      </c>
      <c r="E8" s="6" t="s">
        <v>56</v>
      </c>
    </row>
    <row r="9" spans="1:7">
      <c r="A9" s="5" t="s">
        <v>37</v>
      </c>
      <c r="B9" s="5" t="s">
        <v>13</v>
      </c>
      <c r="C9" s="5">
        <v>1234567890</v>
      </c>
      <c r="D9" s="5" t="s">
        <v>12</v>
      </c>
      <c r="E9" s="6" t="s">
        <v>57</v>
      </c>
    </row>
    <row r="10" spans="1:7">
      <c r="A10" s="5" t="s">
        <v>38</v>
      </c>
      <c r="B10" s="5" t="s">
        <v>13</v>
      </c>
      <c r="C10" s="5">
        <v>1234567890</v>
      </c>
      <c r="D10" s="5" t="s">
        <v>12</v>
      </c>
      <c r="E10" s="6" t="s">
        <v>58</v>
      </c>
    </row>
    <row r="11" spans="1:7">
      <c r="A11" s="5" t="s">
        <v>14</v>
      </c>
      <c r="B11" s="5" t="s">
        <v>13</v>
      </c>
      <c r="C11" s="5">
        <v>1234567890</v>
      </c>
      <c r="D11" s="5" t="s">
        <v>12</v>
      </c>
      <c r="E11" s="6" t="s">
        <v>59</v>
      </c>
    </row>
    <row r="12" spans="1:7">
      <c r="A12" s="5" t="s">
        <v>15</v>
      </c>
      <c r="B12" s="5" t="s">
        <v>13</v>
      </c>
      <c r="C12" s="5">
        <v>1234567890</v>
      </c>
      <c r="D12" s="5" t="s">
        <v>12</v>
      </c>
      <c r="E12" s="6" t="s">
        <v>60</v>
      </c>
    </row>
    <row r="13" spans="1:7">
      <c r="A13" s="5" t="s">
        <v>16</v>
      </c>
      <c r="B13" s="5" t="s">
        <v>13</v>
      </c>
      <c r="C13" s="5">
        <v>1234567890</v>
      </c>
      <c r="D13" s="5" t="s">
        <v>12</v>
      </c>
      <c r="E13" s="6" t="s">
        <v>61</v>
      </c>
    </row>
    <row r="14" spans="1:7">
      <c r="A14" s="5" t="s">
        <v>17</v>
      </c>
      <c r="B14" s="5" t="s">
        <v>13</v>
      </c>
      <c r="C14" s="5">
        <v>1234567890</v>
      </c>
      <c r="D14" s="5" t="s">
        <v>12</v>
      </c>
      <c r="E14" s="6" t="s">
        <v>62</v>
      </c>
    </row>
    <row r="15" spans="1:7">
      <c r="A15" s="5" t="s">
        <v>18</v>
      </c>
      <c r="B15" s="5" t="s">
        <v>13</v>
      </c>
      <c r="C15" s="5">
        <v>1234567890</v>
      </c>
      <c r="D15" s="5" t="s">
        <v>12</v>
      </c>
      <c r="E15" s="6" t="s">
        <v>63</v>
      </c>
    </row>
    <row r="16" spans="1:7">
      <c r="A16" s="5" t="s">
        <v>19</v>
      </c>
      <c r="B16" s="5" t="s">
        <v>13</v>
      </c>
      <c r="C16" s="5">
        <v>1234567890</v>
      </c>
      <c r="D16" s="5" t="s">
        <v>12</v>
      </c>
      <c r="E16" s="6" t="s">
        <v>64</v>
      </c>
    </row>
    <row r="17" spans="1:5">
      <c r="A17" s="5" t="s">
        <v>20</v>
      </c>
      <c r="B17" s="5" t="s">
        <v>13</v>
      </c>
      <c r="C17" s="5">
        <v>1234567890</v>
      </c>
      <c r="D17" s="5" t="s">
        <v>12</v>
      </c>
      <c r="E17" s="6" t="s">
        <v>65</v>
      </c>
    </row>
    <row r="18" spans="1:5">
      <c r="A18" s="5" t="s">
        <v>21</v>
      </c>
      <c r="B18" s="5" t="s">
        <v>13</v>
      </c>
      <c r="C18" s="5">
        <v>1234567890</v>
      </c>
      <c r="D18" s="5" t="s">
        <v>12</v>
      </c>
      <c r="E18" s="6" t="s">
        <v>66</v>
      </c>
    </row>
    <row r="19" spans="1:5">
      <c r="A19" s="5" t="s">
        <v>22</v>
      </c>
      <c r="B19" s="5" t="s">
        <v>13</v>
      </c>
      <c r="C19" s="5">
        <v>1234567890</v>
      </c>
      <c r="D19" s="5" t="s">
        <v>12</v>
      </c>
      <c r="E19" s="6" t="s">
        <v>67</v>
      </c>
    </row>
    <row r="20" spans="1:5">
      <c r="A20" s="5" t="s">
        <v>23</v>
      </c>
      <c r="B20" s="5" t="s">
        <v>13</v>
      </c>
      <c r="C20" s="5">
        <v>1234567890</v>
      </c>
      <c r="D20" s="5" t="s">
        <v>12</v>
      </c>
      <c r="E20" s="6" t="s">
        <v>68</v>
      </c>
    </row>
    <row r="21" spans="1:5">
      <c r="A21" s="5" t="s">
        <v>24</v>
      </c>
      <c r="B21" s="5" t="s">
        <v>13</v>
      </c>
      <c r="C21" s="5">
        <v>1234567890</v>
      </c>
      <c r="D21" s="5" t="s">
        <v>12</v>
      </c>
      <c r="E21" s="6" t="s">
        <v>69</v>
      </c>
    </row>
    <row r="22" spans="1:5">
      <c r="A22" s="5" t="s">
        <v>25</v>
      </c>
      <c r="B22" s="5" t="s">
        <v>13</v>
      </c>
      <c r="C22" s="5">
        <v>1234567890</v>
      </c>
      <c r="D22" s="5" t="s">
        <v>12</v>
      </c>
      <c r="E22" s="6" t="s">
        <v>70</v>
      </c>
    </row>
    <row r="23" spans="1:5">
      <c r="A23" s="5" t="s">
        <v>26</v>
      </c>
      <c r="B23" s="5" t="s">
        <v>13</v>
      </c>
      <c r="C23" s="5">
        <v>1234567890</v>
      </c>
      <c r="D23" s="5" t="s">
        <v>12</v>
      </c>
      <c r="E23" s="6" t="s">
        <v>71</v>
      </c>
    </row>
  </sheetData>
  <sortState ref="A2:D10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UAE VAT Dual Currency Invoice</vt:lpstr>
      <vt:lpstr>Customer Database </vt:lpstr>
      <vt:lpstr>ABC__def__123</vt:lpstr>
      <vt:lpstr>'UAE VAT Dual Currency Invoice'!Address</vt:lpstr>
      <vt:lpstr>Address</vt:lpstr>
      <vt:lpstr>'Customer Database '!Customer_Name</vt:lpstr>
      <vt:lpstr>Email</vt:lpstr>
      <vt:lpstr>Email_Address</vt:lpstr>
      <vt:lpstr>GST</vt:lpstr>
      <vt:lpstr>'Customer Database '!New</vt:lpstr>
      <vt:lpstr>Phone</vt:lpstr>
      <vt:lpstr>Phone_Number</vt:lpstr>
      <vt:lpstr>'UAE VAT Dual Currency Invoice'!Print_Area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fahim</cp:lastModifiedBy>
  <cp:lastPrinted>2018-01-09T15:01:59Z</cp:lastPrinted>
  <dcterms:created xsi:type="dcterms:W3CDTF">2016-09-25T10:36:28Z</dcterms:created>
  <dcterms:modified xsi:type="dcterms:W3CDTF">2018-01-09T15:12:19Z</dcterms:modified>
</cp:coreProperties>
</file>