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autoCompressPictures="0"/>
  <bookViews>
    <workbookView xWindow="-29970" yWindow="-2730" windowWidth="15570" windowHeight="9810" tabRatio="500"/>
  </bookViews>
  <sheets>
    <sheet name="Sales Analysis" sheetId="2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" i="2"/>
  <c r="H20"/>
  <c r="G20"/>
  <c r="F20"/>
  <c r="E20"/>
  <c r="D20"/>
  <c r="C20"/>
  <c r="B20"/>
  <c r="E9"/>
  <c r="E10"/>
  <c r="E11"/>
  <c r="E7"/>
  <c r="E15"/>
  <c r="E4"/>
  <c r="B15"/>
  <c r="E5"/>
  <c r="C15"/>
  <c r="E6"/>
  <c r="D15"/>
  <c r="E8"/>
  <c r="F15"/>
  <c r="G15"/>
  <c r="H15"/>
  <c r="I15"/>
  <c r="J15"/>
  <c r="E16"/>
  <c r="J20"/>
  <c r="B21"/>
  <c r="C21"/>
  <c r="D21"/>
  <c r="E21"/>
  <c r="F21"/>
  <c r="G21"/>
  <c r="H21"/>
  <c r="I21"/>
  <c r="J21"/>
  <c r="B16"/>
  <c r="C16"/>
  <c r="D16"/>
  <c r="F16"/>
  <c r="G16"/>
  <c r="H16"/>
  <c r="I16"/>
  <c r="J16"/>
  <c r="H4"/>
  <c r="J4"/>
  <c r="H5"/>
  <c r="J5"/>
  <c r="H6"/>
  <c r="J6"/>
  <c r="H7"/>
  <c r="J7"/>
  <c r="H8"/>
  <c r="J8"/>
  <c r="H9"/>
  <c r="J9"/>
  <c r="H10"/>
  <c r="J10"/>
  <c r="H11"/>
  <c r="J11"/>
</calcChain>
</file>

<file path=xl/sharedStrings.xml><?xml version="1.0" encoding="utf-8"?>
<sst xmlns="http://schemas.openxmlformats.org/spreadsheetml/2006/main" count="50" uniqueCount="30">
  <si>
    <t>Sales Revenue Data</t>
  </si>
  <si>
    <t>Product</t>
  </si>
  <si>
    <t>Price/Unit</t>
  </si>
  <si>
    <t>Markup %</t>
  </si>
  <si>
    <t>Quantity Sold</t>
  </si>
  <si>
    <t>Total Revenue</t>
  </si>
  <si>
    <t>Shipping Cost Charged to Customer</t>
  </si>
  <si>
    <t>Actual Shipping Cost</t>
  </si>
  <si>
    <t>Profit/Unit</t>
  </si>
  <si>
    <t>Return Goods</t>
  </si>
  <si>
    <t>Net Income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</si>
  <si>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</si>
  <si>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</si>
  <si>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</si>
  <si>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</si>
  <si>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</si>
  <si>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</si>
  <si>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</si>
  <si>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</si>
  <si>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All</t>
  </si>
  <si>
    <t>Total Income/Product</t>
  </si>
  <si>
    <t>Productwise Revenue</t>
  </si>
  <si>
    <t>Product Profitability Analysis Template</t>
  </si>
  <si>
    <t>From:</t>
  </si>
  <si>
    <t>To:</t>
  </si>
  <si>
    <t>31/01/2017</t>
  </si>
  <si>
    <t>% of Total Revenue</t>
  </si>
  <si>
    <t>Productwise Profit</t>
  </si>
  <si>
    <t>Profit</t>
  </si>
  <si>
    <t>Profit %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</si>
</sst>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[$₹-4009]\ #,##0"/>
    <numFmt numFmtId="165" formatCode="_ [$₹-4009]\ * #,##0_ ;_ [$₹-4009]\ * \-#,##0_ ;_ [$₹-4009]\ * &quot;-&quot;_ ;_ @_ "/>
    <numFmt numFmtId="171" formatCode="_ &quot;₹&quot;\ * #,##0_ ;_ &quot;₹&quot;\ * \-#,##0_ ;_ &quot;₹&quot;\ * &quot;-&quot;??_ ;_ @_ 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0"/>
      <color theme="0"/>
      <name val="Arial"/>
    </font>
    <font>
      <sz val="10"/>
      <color theme="1"/>
      <name val="Arial"/>
    </font>
    <font>
      <b/>
      <sz val="12"/>
      <color theme="0"/>
      <name val="Arial"/>
    </font>
    <font>
      <b/>
      <sz val="11"/>
      <color theme="0"/>
      <name val="Arial"/>
    </font>
    <font>
      <b/>
      <sz val="26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2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ck">
        <color theme="6" tint="-0.24994659260841701"/>
      </left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ck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ck">
        <color theme="6" tint="-0.24994659260841701"/>
      </left>
      <right style="thin">
        <color theme="4" tint="-0.249977111117893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4" tint="-0.249977111117893"/>
      </left>
      <right style="thin">
        <color theme="4" tint="-0.249977111117893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4" tint="-0.249977111117893"/>
      </left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ck">
        <color theme="6" tint="-0.24994659260841701"/>
      </left>
      <right style="medium">
        <color theme="6" tint="-0.24994659260841701"/>
      </right>
      <top style="thick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thick">
        <color theme="6" tint="-0.24994659260841701"/>
      </top>
      <bottom style="medium">
        <color theme="6" tint="-0.24994659260841701"/>
      </bottom>
      <diagonal/>
    </border>
    <border>
      <left style="thick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8" fillId="2" borderId="1" xfId="0" applyFont="1" applyFill="1" applyBorder="1" applyAlignment="1">
      <alignment horizontal="left" vertical="center" wrapText="1"/>
    </xf>
    <xf numFmtId="1" fontId="4" fillId="3" borderId="5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indent="1"/>
    </xf>
    <xf numFmtId="9" fontId="4" fillId="0" borderId="12" xfId="1" applyFont="1" applyBorder="1" applyAlignment="1">
      <alignment horizontal="center"/>
    </xf>
    <xf numFmtId="9" fontId="4" fillId="0" borderId="13" xfId="1" applyFont="1" applyBorder="1" applyAlignment="1">
      <alignment horizontal="center"/>
    </xf>
    <xf numFmtId="0" fontId="10" fillId="3" borderId="5" xfId="0" applyFont="1" applyFill="1" applyBorder="1" applyAlignment="1">
      <alignment horizontal="left" vertical="center" indent="1"/>
    </xf>
    <xf numFmtId="0" fontId="10" fillId="3" borderId="6" xfId="0" applyFont="1" applyFill="1" applyBorder="1" applyAlignment="1">
      <alignment horizontal="left" vertical="center" indent="1"/>
    </xf>
    <xf numFmtId="164" fontId="4" fillId="3" borderId="5" xfId="0" applyNumberFormat="1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9" fontId="4" fillId="3" borderId="5" xfId="0" applyNumberFormat="1" applyFont="1" applyFill="1" applyBorder="1" applyAlignment="1">
      <alignment horizontal="center" vertical="center"/>
    </xf>
    <xf numFmtId="9" fontId="4" fillId="3" borderId="6" xfId="0" applyNumberFormat="1" applyFont="1" applyFill="1" applyBorder="1" applyAlignment="1">
      <alignment horizontal="center" vertical="center"/>
    </xf>
    <xf numFmtId="9" fontId="10" fillId="3" borderId="6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4" fontId="9" fillId="2" borderId="4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71" fontId="4" fillId="3" borderId="5" xfId="2" applyNumberFormat="1" applyFont="1" applyFill="1" applyBorder="1" applyAlignment="1">
      <alignment horizontal="center" vertical="center"/>
    </xf>
    <xf numFmtId="9" fontId="4" fillId="0" borderId="0" xfId="1" applyFont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₹-4009]\ #,##0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 [$₹-4009]\ * #,##0_ ;_ [$₹-4009]\ * \-#,##0_ ;_ [$₹-4009]\ * &quot;-&quot;_ ;_ @_ 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 [$₹-4009]\ * #,##0_ ;_ [$₹-4009]\ * \-#,##0_ ;_ [$₹-4009]\ * &quot;-&quot;_ ;_ @_ 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 [$₹-4009]\ * #,##0_ ;_ [$₹-4009]\ * \-#,##0_ ;_ [$₹-4009]\ * &quot;-&quot;_ ;_ @_ 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 [$₹-4009]\ * #,##0_ ;_ [$₹-4009]\ * \-#,##0_ ;_ [$₹-4009]\ * &quot;-&quot;_ ;_ @_ 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4" formatCode="0.00%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₹-4009]\ #,##0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relativeIndent="255" justifyLastLine="0" shrinkToFit="0" mergeCell="0" readingOrder="0"/>
      <border diagonalUp="0" diagonalDown="0"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border outline="0">
        <top style="thin">
          <color rgb="FF92D050"/>
        </top>
      </border>
    </dxf>
    <dxf>
      <border outline="0"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relativeIndent="255" justifyLastLine="0" shrinkToFit="0" mergeCell="0" readingOrder="0"/>
    </dxf>
    <dxf>
      <border outline="0">
        <bottom style="thin">
          <color rgb="FF92D05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rgb="FF00B050"/>
        </left>
        <right style="thin">
          <color rgb="FF00B050"/>
        </right>
        <top/>
        <bottom/>
      </border>
    </dxf>
  </dxfs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'Sales Analysis'!$H$3</c:f>
              <c:strCache>
                <c:ptCount val="1"/>
                <c:pt idx="0">
                  <c:v>Profit/Unit</c:v>
                </c:pt>
              </c:strCache>
            </c:strRef>
          </c:tx>
          <c:cat>
            <c:strRef>
              <c:f>'Sales Analysis'!$A$4:$A$11</c:f>
              <c:strCache>
                <c:ptCount val="8"/>
                <c:pt idx="0">
                  <c:v>Product 1</c:v>
                </c:pt>
                <c:pt idx="1">
                  <c:v>Product 2</c:v>
                </c:pt>
                <c:pt idx="2">
                  <c:v>Product 3</c:v>
                </c:pt>
                <c:pt idx="3">
                  <c:v>Product 4</c:v>
                </c:pt>
                <c:pt idx="4">
                  <c:v>Product 5</c:v>
                </c:pt>
                <c:pt idx="5">
                  <c:v>Product 6</c:v>
                </c:pt>
                <c:pt idx="6">
                  <c:v>Product 7</c:v>
                </c:pt>
                <c:pt idx="7">
                  <c:v>Product 8</c:v>
                </c:pt>
              </c:strCache>
            </c:strRef>
          </c:cat>
          <c:val>
            <c:numRef>
              <c:f>'Sales Analysis'!$H$4:$H$11</c:f>
              <c:numCache>
                <c:formatCode>_ [$₹-4009]\ * #,##0_ ;_ [$₹-4009]\ * \-#,##0_ ;_ [$₹-4009]\ * "-"_ ;_ @_ </c:formatCode>
                <c:ptCount val="8"/>
                <c:pt idx="0" formatCode="_ &quot;₹&quot;\ * #,##0_ ;_ &quot;₹&quot;\ * \-#,##0_ ;_ &quot;₹&quot;\ * &quot;-&quot;??_ ;_ @_ ">
                  <c:v>37.5</c:v>
                </c:pt>
                <c:pt idx="1">
                  <c:v>46.25</c:v>
                </c:pt>
                <c:pt idx="2">
                  <c:v>55</c:v>
                </c:pt>
                <c:pt idx="3">
                  <c:v>100</c:v>
                </c:pt>
                <c:pt idx="4">
                  <c:v>79</c:v>
                </c:pt>
                <c:pt idx="5">
                  <c:v>61.25</c:v>
                </c:pt>
                <c:pt idx="6">
                  <c:v>61</c:v>
                </c:pt>
                <c:pt idx="7">
                  <c:v>80</c:v>
                </c:pt>
              </c:numCache>
            </c:numRef>
          </c:val>
        </c:ser>
        <c:overlap val="100"/>
        <c:axId val="109536384"/>
        <c:axId val="109537920"/>
      </c:barChart>
      <c:catAx>
        <c:axId val="1095363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09537920"/>
        <c:crossesAt val="0"/>
        <c:auto val="1"/>
        <c:lblAlgn val="ctr"/>
        <c:lblOffset val="100"/>
      </c:catAx>
      <c:valAx>
        <c:axId val="109537920"/>
        <c:scaling>
          <c:orientation val="minMax"/>
        </c:scaling>
        <c:axPos val="l"/>
        <c:majorGridlines/>
        <c:numFmt formatCode="_ [$₹-4009]\ * #,##0_ ;_ [$₹-4009]\ * \-#,##0_ ;_ [$₹-4009]\ * &quot;-&quot;_ ;_ @_ " sourceLinked="0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09536384"/>
        <c:crosses val="autoZero"/>
        <c:crossBetween val="between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-0.10804230353558751"/>
                  <c:y val="3.9491217443973395E-2"/>
                </c:manualLayout>
              </c:layout>
              <c:showVal val="1"/>
            </c:dLbl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'Sales Analysis'!$B$14:$I$14</c:f>
              <c:strCache>
                <c:ptCount val="8"/>
                <c:pt idx="0">
                  <c:v>Product 1</c:v>
                </c:pt>
                <c:pt idx="1">
                  <c:v>Product 2</c:v>
                </c:pt>
                <c:pt idx="2">
                  <c:v>Product 3</c:v>
                </c:pt>
                <c:pt idx="3">
                  <c:v>Product 4</c:v>
                </c:pt>
                <c:pt idx="4">
                  <c:v>Product 5</c:v>
                </c:pt>
                <c:pt idx="5">
                  <c:v>Product 6</c:v>
                </c:pt>
                <c:pt idx="6">
                  <c:v>Product 7</c:v>
                </c:pt>
                <c:pt idx="7">
                  <c:v>Product 8</c:v>
                </c:pt>
              </c:strCache>
            </c:strRef>
          </c:cat>
          <c:val>
            <c:numRef>
              <c:f>'Sales Analysis'!$B$16:$I$16</c:f>
              <c:numCache>
                <c:formatCode>0%</c:formatCode>
                <c:ptCount val="8"/>
                <c:pt idx="0">
                  <c:v>7.600344285725566E-2</c:v>
                </c:pt>
                <c:pt idx="1">
                  <c:v>8.725590063092728E-2</c:v>
                </c:pt>
                <c:pt idx="2">
                  <c:v>5.7486240415669736E-2</c:v>
                </c:pt>
                <c:pt idx="3">
                  <c:v>0.2822985020412353</c:v>
                </c:pt>
                <c:pt idx="4">
                  <c:v>0.11939449932485252</c:v>
                </c:pt>
                <c:pt idx="5">
                  <c:v>0.17174803970340891</c:v>
                </c:pt>
                <c:pt idx="6">
                  <c:v>9.1156752659133436E-2</c:v>
                </c:pt>
                <c:pt idx="7">
                  <c:v>0.11465662236751711</c:v>
                </c:pt>
              </c:numCache>
            </c:numRef>
          </c:val>
        </c:ser>
        <c:ser>
          <c:idx val="1"/>
          <c:order val="1"/>
          <c:cat>
            <c:strRef>
              <c:f>'Sales Analysis'!$B$14:$I$14</c:f>
              <c:strCache>
                <c:ptCount val="8"/>
                <c:pt idx="0">
                  <c:v>Product 1</c:v>
                </c:pt>
                <c:pt idx="1">
                  <c:v>Product 2</c:v>
                </c:pt>
                <c:pt idx="2">
                  <c:v>Product 3</c:v>
                </c:pt>
                <c:pt idx="3">
                  <c:v>Product 4</c:v>
                </c:pt>
                <c:pt idx="4">
                  <c:v>Product 5</c:v>
                </c:pt>
                <c:pt idx="5">
                  <c:v>Product 6</c:v>
                </c:pt>
                <c:pt idx="6">
                  <c:v>Product 7</c:v>
                </c:pt>
                <c:pt idx="7">
                  <c:v>Product 8</c:v>
                </c:pt>
              </c:strCache>
            </c:strRef>
          </c:cat>
          <c:val>
            <c:numRef>
              <c:f>'Sales Analysis'!$B$16:$I$16</c:f>
              <c:numCache>
                <c:formatCode>0%</c:formatCode>
                <c:ptCount val="8"/>
                <c:pt idx="0">
                  <c:v>7.600344285725566E-2</c:v>
                </c:pt>
                <c:pt idx="1">
                  <c:v>8.725590063092728E-2</c:v>
                </c:pt>
                <c:pt idx="2">
                  <c:v>5.7486240415669736E-2</c:v>
                </c:pt>
                <c:pt idx="3">
                  <c:v>0.2822985020412353</c:v>
                </c:pt>
                <c:pt idx="4">
                  <c:v>0.11939449932485252</c:v>
                </c:pt>
                <c:pt idx="5">
                  <c:v>0.17174803970340891</c:v>
                </c:pt>
                <c:pt idx="6">
                  <c:v>9.1156752659133436E-2</c:v>
                </c:pt>
                <c:pt idx="7">
                  <c:v>0.11465662236751711</c:v>
                </c:pt>
              </c:numCache>
            </c:numRef>
          </c:val>
        </c:ser>
        <c:firstSliceAng val="0"/>
      </c:pieChart>
    </c:plotArea>
    <c:legend>
      <c:legendPos val="l"/>
      <c:layout/>
      <c:txPr>
        <a:bodyPr rot="0" vert="horz"/>
        <a:lstStyle/>
        <a:p>
          <a:pPr rtl="0">
            <a:defRPr/>
          </a:pPr>
          <a:endParaRPr lang="en-US"/>
        </a:p>
      </c:txPr>
    </c:legend>
    <c:plotVisOnly val="1"/>
    <c:dispBlanksAs val="zero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1"/>
          <c:order val="0"/>
          <c:spPr>
            <a:ln w="28575" cap="rnd">
              <a:solidFill>
                <a:srgbClr val="00B050"/>
              </a:solidFill>
              <a:round/>
              <a:tailEnd type="none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'Sales Analysis'!$A$4:$A$11</c:f>
              <c:strCache>
                <c:ptCount val="8"/>
                <c:pt idx="0">
                  <c:v>Product 1</c:v>
                </c:pt>
                <c:pt idx="1">
                  <c:v>Product 2</c:v>
                </c:pt>
                <c:pt idx="2">
                  <c:v>Product 3</c:v>
                </c:pt>
                <c:pt idx="3">
                  <c:v>Product 4</c:v>
                </c:pt>
                <c:pt idx="4">
                  <c:v>Product 5</c:v>
                </c:pt>
                <c:pt idx="5">
                  <c:v>Product 6</c:v>
                </c:pt>
                <c:pt idx="6">
                  <c:v>Product 7</c:v>
                </c:pt>
                <c:pt idx="7">
                  <c:v>Product 8</c:v>
                </c:pt>
              </c:strCache>
            </c:strRef>
          </c:cat>
          <c:val>
            <c:numRef>
              <c:f>'Sales Analysis'!$J$4:$J$11</c:f>
              <c:numCache>
                <c:formatCode>[$₹-4009]\ #,##0</c:formatCode>
                <c:ptCount val="8"/>
                <c:pt idx="0">
                  <c:v>1312.5</c:v>
                </c:pt>
                <c:pt idx="1">
                  <c:v>2383.75</c:v>
                </c:pt>
                <c:pt idx="2">
                  <c:v>1540</c:v>
                </c:pt>
                <c:pt idx="3">
                  <c:v>5500</c:v>
                </c:pt>
                <c:pt idx="4">
                  <c:v>3160</c:v>
                </c:pt>
                <c:pt idx="5">
                  <c:v>3675</c:v>
                </c:pt>
                <c:pt idx="6">
                  <c:v>2185</c:v>
                </c:pt>
                <c:pt idx="7">
                  <c:v>3520</c:v>
                </c:pt>
              </c:numCache>
            </c:numRef>
          </c:val>
        </c:ser>
        <c:marker val="1"/>
        <c:axId val="110637056"/>
        <c:axId val="110638976"/>
      </c:lineChart>
      <c:catAx>
        <c:axId val="110637056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0638976"/>
        <c:crosses val="autoZero"/>
        <c:auto val="1"/>
        <c:lblAlgn val="ctr"/>
        <c:lblOffset val="100"/>
      </c:catAx>
      <c:valAx>
        <c:axId val="1106389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₹-4009]\ #,##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063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accent3">
          <a:lumMod val="75000"/>
        </a:schemeClr>
      </a:solidFill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30480</xdr:rowOff>
    </xdr:from>
    <xdr:to>
      <xdr:col>2</xdr:col>
      <xdr:colOff>685800</xdr:colOff>
      <xdr:row>34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23</xdr:row>
      <xdr:rowOff>38100</xdr:rowOff>
    </xdr:from>
    <xdr:to>
      <xdr:col>6</xdr:col>
      <xdr:colOff>22860</xdr:colOff>
      <xdr:row>34</xdr:row>
      <xdr:rowOff>129540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91440</xdr:colOff>
      <xdr:row>23</xdr:row>
      <xdr:rowOff>38100</xdr:rowOff>
    </xdr:from>
    <xdr:to>
      <xdr:col>9</xdr:col>
      <xdr:colOff>784860</xdr:colOff>
      <xdr:row>34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3:J11" totalsRowShown="0" headerRowDxfId="14" dataDxfId="12" headerRowBorderDxfId="13" tableBorderDxfId="11" totalsRowBorderDxfId="10">
  <autoFilter ref="A3:J11"/>
  <tableColumns count="10">
    <tableColumn id="1" name="Product" dataDxfId="9"/>
    <tableColumn id="3" name="Price/Unit" dataDxfId="8"/>
    <tableColumn id="4" name="Markup %" dataDxfId="7"/>
    <tableColumn id="5" name="Quantity Sold" dataDxfId="6"/>
    <tableColumn id="6" name="Total Revenue" dataDxfId="5">
      <calculatedColumnFormula>IFERROR(Table1[[#This Row],[Quantity Sold]]*Table1[[#This Row],[Price/Unit]]*(1+Table1[[#This Row],[Markup %]]),0)</calculatedColumnFormula>
    </tableColumn>
    <tableColumn id="7" name="Shipping Cost Charged to Customer" dataDxfId="4"/>
    <tableColumn id="8" name="Actual Shipping Cost" dataDxfId="3"/>
    <tableColumn id="9" name="Profit/Unit" dataDxfId="2">
      <calculatedColumnFormula>IFERROR(Table1[[#This Row],[Price/Unit]]*Table1[[#This Row],[Markup %]]+Table1[[#This Row],[Shipping Cost Charged to Customer]]-Table1[[#This Row],[Actual Shipping Cost]],0)</calculatedColumnFormula>
    </tableColumn>
    <tableColumn id="10" name="Return Goods" dataDxfId="1"/>
    <tableColumn id="11" name="Net Income" dataDxfId="0">
      <calculatedColumnFormula>IFERROR((Table1[[#This Row],[Quantity Sold]]-Table1[[#This Row],[Return Goods]])*Table1[[#This Row],[Profit/Unit]]+(Table1[[#This Row],[Return Goods]]*Table1[[#This Row],[Actual Shipping Cost]]),0)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1:J36"/>
  <sheetViews>
    <sheetView showGridLines="0" tabSelected="1" topLeftCell="A16" workbookViewId="0">
      <selection activeCell="L4" sqref="L4:L5"/>
    </sheetView>
  </sheetViews>
  <sheetFormatPr defaultColWidth="11.25" defaultRowHeight="15.75"/>
  <cols>
    <col min="1" max="1" width="27.375" style="3" customWidth="1"/>
    <col min="2" max="2" width="10.375" customWidth="1"/>
    <col min="3" max="3" width="9.375" customWidth="1"/>
    <col min="4" max="4" width="10.5" customWidth="1"/>
    <col min="5" max="5" width="10.875" customWidth="1"/>
    <col min="6" max="6" width="12.25" customWidth="1"/>
    <col min="7" max="7" width="9.5" customWidth="1"/>
    <col min="8" max="8" width="9.875" customWidth="1"/>
    <col min="9" max="9" width="8.875" customWidth="1"/>
    <col min="10" max="10" width="11.375" bestFit="1" customWidth="1"/>
    <col min="11" max="11" width="4.25" customWidth="1"/>
    <col min="12" max="12" width="7.5" customWidth="1"/>
  </cols>
  <sheetData>
    <row r="1" spans="1:10" ht="35.25" thickTop="1" thickBot="1">
      <c r="A1" s="32" t="s">
        <v>22</v>
      </c>
      <c r="B1" s="33"/>
      <c r="C1" s="33"/>
      <c r="D1" s="33"/>
      <c r="E1" s="33"/>
      <c r="F1" s="33"/>
      <c r="G1" s="33"/>
      <c r="H1" s="34"/>
      <c r="I1" s="24" t="s">
        <v>23</v>
      </c>
      <c r="J1" s="25">
        <v>42736</v>
      </c>
    </row>
    <row r="2" spans="1:10" ht="31.9" customHeight="1" thickTop="1" thickBot="1">
      <c r="A2" s="35" t="s">
        <v>0</v>
      </c>
      <c r="B2" s="36"/>
      <c r="C2" s="36"/>
      <c r="D2" s="36"/>
      <c r="E2" s="36"/>
      <c r="F2" s="36"/>
      <c r="G2" s="36"/>
      <c r="H2" s="37"/>
      <c r="I2" s="24" t="s">
        <v>24</v>
      </c>
      <c r="J2" s="23" t="s">
        <v>25</v>
      </c>
    </row>
    <row r="3" spans="1:10" ht="61.5" thickTop="1" thickBo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18" customHeight="1" thickTop="1">
      <c r="A4" s="12" t="s">
        <v>11</v>
      </c>
      <c r="B4" s="14">
        <v>125</v>
      </c>
      <c r="C4" s="20">
        <v>0.1</v>
      </c>
      <c r="D4" s="5">
        <v>35</v>
      </c>
      <c r="E4" s="15">
        <f>IFERROR(Table1[[#This Row],[Quantity Sold]]*Table1[[#This Row],[Price/Unit]]*(1+Table1[[#This Row],[Markup %]]),0)</f>
        <v>4812.5</v>
      </c>
      <c r="F4" s="15">
        <v>50</v>
      </c>
      <c r="G4" s="15">
        <v>25</v>
      </c>
      <c r="H4" s="38">
        <f>IFERROR(Table1[[#This Row],[Price/Unit]]*Table1[[#This Row],[Markup %]]+Table1[[#This Row],[Shipping Cost Charged to Customer]]-Table1[[#This Row],[Actual Shipping Cost]],0)</f>
        <v>37.5</v>
      </c>
      <c r="I4" s="5">
        <v>0</v>
      </c>
      <c r="J4" s="14">
        <f>IFERROR((Table1[[#This Row],[Quantity Sold]]-Table1[[#This Row],[Return Goods]])*Table1[[#This Row],[Profit/Unit]]+(Table1[[#This Row],[Return Goods]]*Table1[[#This Row],[Actual Shipping Cost]]),0)</f>
        <v>1312.5</v>
      </c>
    </row>
    <row r="5" spans="1:10" ht="18" customHeight="1">
      <c r="A5" s="13" t="s">
        <v>12</v>
      </c>
      <c r="B5" s="16">
        <v>85</v>
      </c>
      <c r="C5" s="21">
        <v>0.25</v>
      </c>
      <c r="D5" s="6">
        <v>52</v>
      </c>
      <c r="E5" s="17">
        <f>IFERROR(Table1[[#This Row],[Quantity Sold]]*Table1[[#This Row],[Price/Unit]]*(1+Table1[[#This Row],[Markup %]]),0)</f>
        <v>5525</v>
      </c>
      <c r="F5" s="17">
        <v>50</v>
      </c>
      <c r="G5" s="17">
        <v>25</v>
      </c>
      <c r="H5" s="17">
        <f>IFERROR(Table1[[#This Row],[Price/Unit]]*Table1[[#This Row],[Markup %]]+Table1[[#This Row],[Shipping Cost Charged to Customer]]-Table1[[#This Row],[Actual Shipping Cost]],0)</f>
        <v>46.25</v>
      </c>
      <c r="I5" s="6">
        <v>1</v>
      </c>
      <c r="J5" s="16">
        <f>IFERROR((Table1[[#This Row],[Quantity Sold]]-Table1[[#This Row],[Return Goods]])*Table1[[#This Row],[Profit/Unit]]+(Table1[[#This Row],[Return Goods]]*Table1[[#This Row],[Actual Shipping Cost]]),0)</f>
        <v>2383.75</v>
      </c>
    </row>
    <row r="6" spans="1:10" ht="18" customHeight="1">
      <c r="A6" s="13" t="s">
        <v>13</v>
      </c>
      <c r="B6" s="16">
        <v>100</v>
      </c>
      <c r="C6" s="21">
        <v>0.3</v>
      </c>
      <c r="D6" s="6">
        <v>28</v>
      </c>
      <c r="E6" s="17">
        <f>IFERROR(Table1[[#This Row],[Quantity Sold]]*Table1[[#This Row],[Price/Unit]]*(1+Table1[[#This Row],[Markup %]]),0)</f>
        <v>3640</v>
      </c>
      <c r="F6" s="17">
        <v>50</v>
      </c>
      <c r="G6" s="17">
        <v>25</v>
      </c>
      <c r="H6" s="17">
        <f>IFERROR(Table1[[#This Row],[Price/Unit]]*Table1[[#This Row],[Markup %]]+Table1[[#This Row],[Shipping Cost Charged to Customer]]-Table1[[#This Row],[Actual Shipping Cost]],0)</f>
        <v>55</v>
      </c>
      <c r="I6" s="6">
        <v>0</v>
      </c>
      <c r="J6" s="16">
        <f>IFERROR((Table1[[#This Row],[Quantity Sold]]-Table1[[#This Row],[Return Goods]])*Table1[[#This Row],[Profit/Unit]]+(Table1[[#This Row],[Return Goods]]*Table1[[#This Row],[Actual Shipping Cost]]),0)</f>
        <v>1540</v>
      </c>
    </row>
    <row r="7" spans="1:10" ht="18" customHeight="1">
      <c r="A7" s="13" t="s">
        <v>14</v>
      </c>
      <c r="B7" s="16">
        <v>250</v>
      </c>
      <c r="C7" s="21">
        <v>0.3</v>
      </c>
      <c r="D7" s="6">
        <v>55</v>
      </c>
      <c r="E7" s="17">
        <f>IFERROR(Table1[[#This Row],[Quantity Sold]]*Table1[[#This Row],[Price/Unit]]*(1+Table1[[#This Row],[Markup %]]),0)</f>
        <v>17875</v>
      </c>
      <c r="F7" s="17">
        <v>50</v>
      </c>
      <c r="G7" s="17">
        <v>25</v>
      </c>
      <c r="H7" s="17">
        <f>IFERROR(Table1[[#This Row],[Price/Unit]]*Table1[[#This Row],[Markup %]]+Table1[[#This Row],[Shipping Cost Charged to Customer]]-Table1[[#This Row],[Actual Shipping Cost]],0)</f>
        <v>100</v>
      </c>
      <c r="I7" s="6">
        <v>0</v>
      </c>
      <c r="J7" s="16">
        <f>IFERROR((Table1[[#This Row],[Quantity Sold]]-Table1[[#This Row],[Return Goods]])*Table1[[#This Row],[Profit/Unit]]+(Table1[[#This Row],[Return Goods]]*Table1[[#This Row],[Actual Shipping Cost]]),0)</f>
        <v>5500</v>
      </c>
    </row>
    <row r="8" spans="1:10" ht="18" customHeight="1">
      <c r="A8" s="13" t="s">
        <v>15</v>
      </c>
      <c r="B8" s="16">
        <v>135</v>
      </c>
      <c r="C8" s="22">
        <v>0.4</v>
      </c>
      <c r="D8" s="6">
        <v>40</v>
      </c>
      <c r="E8" s="17">
        <f>IFERROR(Table1[[#This Row],[Quantity Sold]]*Table1[[#This Row],[Price/Unit]]*(1+Table1[[#This Row],[Markup %]]),0)</f>
        <v>7559.9999999999991</v>
      </c>
      <c r="F8" s="17">
        <v>50</v>
      </c>
      <c r="G8" s="17">
        <v>25</v>
      </c>
      <c r="H8" s="17">
        <f>IFERROR(Table1[[#This Row],[Price/Unit]]*Table1[[#This Row],[Markup %]]+Table1[[#This Row],[Shipping Cost Charged to Customer]]-Table1[[#This Row],[Actual Shipping Cost]],0)</f>
        <v>79</v>
      </c>
      <c r="I8" s="6">
        <v>0</v>
      </c>
      <c r="J8" s="16">
        <f>IFERROR((Table1[[#This Row],[Quantity Sold]]-Table1[[#This Row],[Return Goods]])*Table1[[#This Row],[Profit/Unit]]+(Table1[[#This Row],[Return Goods]]*Table1[[#This Row],[Actual Shipping Cost]]),0)</f>
        <v>3160</v>
      </c>
    </row>
    <row r="9" spans="1:10" ht="18" customHeight="1">
      <c r="A9" s="13" t="s">
        <v>16</v>
      </c>
      <c r="B9" s="16">
        <v>145</v>
      </c>
      <c r="C9" s="21">
        <v>0.25</v>
      </c>
      <c r="D9" s="6">
        <v>60</v>
      </c>
      <c r="E9" s="17">
        <f>IFERROR(Table1[[#This Row],[Quantity Sold]]*Table1[[#This Row],[Price/Unit]]*(1+Table1[[#This Row],[Markup %]]),0)</f>
        <v>10875</v>
      </c>
      <c r="F9" s="17">
        <v>50</v>
      </c>
      <c r="G9" s="17">
        <v>25</v>
      </c>
      <c r="H9" s="17">
        <f>IFERROR(Table1[[#This Row],[Price/Unit]]*Table1[[#This Row],[Markup %]]+Table1[[#This Row],[Shipping Cost Charged to Customer]]-Table1[[#This Row],[Actual Shipping Cost]],0)</f>
        <v>61.25</v>
      </c>
      <c r="I9" s="6">
        <v>0</v>
      </c>
      <c r="J9" s="16">
        <f>IFERROR((Table1[[#This Row],[Quantity Sold]]-Table1[[#This Row],[Return Goods]])*Table1[[#This Row],[Profit/Unit]]+(Table1[[#This Row],[Return Goods]]*Table1[[#This Row],[Actual Shipping Cost]]),0)</f>
        <v>3675</v>
      </c>
    </row>
    <row r="10" spans="1:10" ht="18" customHeight="1">
      <c r="A10" s="13" t="s">
        <v>17</v>
      </c>
      <c r="B10" s="16">
        <v>120</v>
      </c>
      <c r="C10" s="21">
        <v>0.3</v>
      </c>
      <c r="D10" s="6">
        <v>37</v>
      </c>
      <c r="E10" s="17">
        <f>IFERROR(Table1[[#This Row],[Quantity Sold]]*Table1[[#This Row],[Price/Unit]]*(1+Table1[[#This Row],[Markup %]]),0)</f>
        <v>5772</v>
      </c>
      <c r="F10" s="17">
        <v>50</v>
      </c>
      <c r="G10" s="17">
        <v>25</v>
      </c>
      <c r="H10" s="17">
        <f>IFERROR(Table1[[#This Row],[Price/Unit]]*Table1[[#This Row],[Markup %]]+Table1[[#This Row],[Shipping Cost Charged to Customer]]-Table1[[#This Row],[Actual Shipping Cost]],0)</f>
        <v>61</v>
      </c>
      <c r="I10" s="6">
        <v>2</v>
      </c>
      <c r="J10" s="16">
        <f>IFERROR((Table1[[#This Row],[Quantity Sold]]-Table1[[#This Row],[Return Goods]])*Table1[[#This Row],[Profit/Unit]]+(Table1[[#This Row],[Return Goods]]*Table1[[#This Row],[Actual Shipping Cost]]),0)</f>
        <v>2185</v>
      </c>
    </row>
    <row r="11" spans="1:10" ht="18" customHeight="1">
      <c r="A11" s="13" t="s">
        <v>18</v>
      </c>
      <c r="B11" s="16">
        <v>110</v>
      </c>
      <c r="C11" s="21">
        <v>0.5</v>
      </c>
      <c r="D11" s="6">
        <v>44</v>
      </c>
      <c r="E11" s="17">
        <f>IFERROR(Table1[[#This Row],[Quantity Sold]]*Table1[[#This Row],[Price/Unit]]*(1+Table1[[#This Row],[Markup %]]),0)</f>
        <v>7260</v>
      </c>
      <c r="F11" s="17">
        <v>50</v>
      </c>
      <c r="G11" s="17">
        <v>25</v>
      </c>
      <c r="H11" s="17">
        <f>IFERROR(Table1[[#This Row],[Price/Unit]]*Table1[[#This Row],[Markup %]]+Table1[[#This Row],[Shipping Cost Charged to Customer]]-Table1[[#This Row],[Actual Shipping Cost]],0)</f>
        <v>80</v>
      </c>
      <c r="I11" s="6">
        <v>0</v>
      </c>
      <c r="J11" s="16">
        <f>IFERROR((Table1[[#This Row],[Quantity Sold]]-Table1[[#This Row],[Return Goods]])*Table1[[#This Row],[Profit/Unit]]+(Table1[[#This Row],[Return Goods]]*Table1[[#This Row],[Actual Shipping Cost]]),0)</f>
        <v>3520</v>
      </c>
    </row>
    <row r="12" spans="1:10" ht="16.5" thickBot="1">
      <c r="A12" s="2"/>
      <c r="B12" s="1"/>
      <c r="C12" s="1"/>
      <c r="D12" s="1"/>
      <c r="E12" s="1"/>
      <c r="F12" s="1"/>
      <c r="G12" s="1"/>
      <c r="H12" s="1"/>
      <c r="I12" s="1"/>
      <c r="J12" s="1"/>
    </row>
    <row r="13" spans="1:10" ht="33" customHeight="1" thickTop="1" thickBot="1">
      <c r="A13" s="26" t="s">
        <v>21</v>
      </c>
      <c r="B13" s="27"/>
      <c r="C13" s="27"/>
      <c r="D13" s="27"/>
      <c r="E13" s="27"/>
      <c r="F13" s="27"/>
      <c r="G13" s="27"/>
      <c r="H13" s="27"/>
      <c r="I13" s="27"/>
      <c r="J13" s="28"/>
    </row>
    <row r="14" spans="1:10" ht="24" customHeight="1" thickTop="1" thickBot="1">
      <c r="A14" s="7"/>
      <c r="B14" s="8" t="s">
        <v>11</v>
      </c>
      <c r="C14" s="8" t="s">
        <v>12</v>
      </c>
      <c r="D14" s="8" t="s">
        <v>13</v>
      </c>
      <c r="E14" s="8" t="s">
        <v>14</v>
      </c>
      <c r="F14" s="8" t="s">
        <v>15</v>
      </c>
      <c r="G14" s="8" t="s">
        <v>16</v>
      </c>
      <c r="H14" s="8" t="s">
        <v>17</v>
      </c>
      <c r="I14" s="8" t="s">
        <v>18</v>
      </c>
      <c r="J14" s="8" t="s">
        <v>19</v>
      </c>
    </row>
    <row r="15" spans="1:10" ht="18" customHeight="1" thickTop="1" thickBot="1">
      <c r="A15" s="9" t="s">
        <v>5</v>
      </c>
      <c r="B15" s="18">
        <f>E4</f>
        <v>4812.5</v>
      </c>
      <c r="C15" s="19">
        <f>E5</f>
        <v>5525</v>
      </c>
      <c r="D15" s="19">
        <f>E6</f>
        <v>3640</v>
      </c>
      <c r="E15" s="19">
        <f>E7</f>
        <v>17875</v>
      </c>
      <c r="F15" s="19">
        <f>E8</f>
        <v>7559.9999999999991</v>
      </c>
      <c r="G15" s="19">
        <f>E9</f>
        <v>10875</v>
      </c>
      <c r="H15" s="19">
        <f>E10</f>
        <v>5772</v>
      </c>
      <c r="I15" s="19">
        <f>E11</f>
        <v>7260</v>
      </c>
      <c r="J15" s="19">
        <f>SUM(B15:I15)</f>
        <v>63319.5</v>
      </c>
    </row>
    <row r="16" spans="1:10" ht="18" customHeight="1" thickTop="1" thickBot="1">
      <c r="A16" s="9" t="s">
        <v>26</v>
      </c>
      <c r="B16" s="10">
        <f>B15/J15</f>
        <v>7.600344285725566E-2</v>
      </c>
      <c r="C16" s="11">
        <f>C15/J15</f>
        <v>8.725590063092728E-2</v>
      </c>
      <c r="D16" s="11">
        <f>D15/J15</f>
        <v>5.7486240415669736E-2</v>
      </c>
      <c r="E16" s="11">
        <f>E15/J15</f>
        <v>0.2822985020412353</v>
      </c>
      <c r="F16" s="11">
        <f>F15/J15</f>
        <v>0.11939449932485252</v>
      </c>
      <c r="G16" s="11">
        <f>G15/J15</f>
        <v>0.17174803970340891</v>
      </c>
      <c r="H16" s="11">
        <f>H15/J15</f>
        <v>9.1156752659133436E-2</v>
      </c>
      <c r="I16" s="11">
        <f>I15/J15</f>
        <v>0.11465662236751711</v>
      </c>
      <c r="J16" s="11">
        <f>SUM(B16:I16)</f>
        <v>1</v>
      </c>
    </row>
    <row r="17" spans="1:10" ht="18" customHeight="1" thickTop="1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8" customHeight="1" thickTop="1" thickBot="1">
      <c r="A18" s="26" t="s">
        <v>27</v>
      </c>
      <c r="B18" s="27"/>
      <c r="C18" s="27"/>
      <c r="D18" s="27"/>
      <c r="E18" s="27"/>
      <c r="F18" s="27"/>
      <c r="G18" s="27"/>
      <c r="H18" s="27"/>
      <c r="I18" s="27"/>
      <c r="J18" s="28"/>
    </row>
    <row r="19" spans="1:10" ht="18" customHeight="1" thickTop="1" thickBot="1">
      <c r="A19" s="7"/>
      <c r="B19" s="8" t="s">
        <v>11</v>
      </c>
      <c r="C19" s="8" t="s">
        <v>12</v>
      </c>
      <c r="D19" s="8" t="s">
        <v>13</v>
      </c>
      <c r="E19" s="8" t="s">
        <v>14</v>
      </c>
      <c r="F19" s="8" t="s">
        <v>15</v>
      </c>
      <c r="G19" s="8" t="s">
        <v>16</v>
      </c>
      <c r="H19" s="8" t="s">
        <v>17</v>
      </c>
      <c r="I19" s="8" t="s">
        <v>18</v>
      </c>
      <c r="J19" s="8" t="s">
        <v>19</v>
      </c>
    </row>
    <row r="20" spans="1:10" ht="18" customHeight="1" thickTop="1" thickBot="1">
      <c r="A20" s="9" t="s">
        <v>28</v>
      </c>
      <c r="B20" s="18">
        <f>J4</f>
        <v>1312.5</v>
      </c>
      <c r="C20" s="19">
        <f>J5</f>
        <v>2383.75</v>
      </c>
      <c r="D20" s="19">
        <f>J6</f>
        <v>1540</v>
      </c>
      <c r="E20" s="19">
        <f>J7</f>
        <v>5500</v>
      </c>
      <c r="F20" s="19">
        <f>J8</f>
        <v>3160</v>
      </c>
      <c r="G20" s="19">
        <f>J9</f>
        <v>3675</v>
      </c>
      <c r="H20" s="19">
        <f>J10</f>
        <v>2185</v>
      </c>
      <c r="I20" s="19">
        <f>J11</f>
        <v>3520</v>
      </c>
      <c r="J20" s="19">
        <f>SUM(B20:I20)</f>
        <v>23276.25</v>
      </c>
    </row>
    <row r="21" spans="1:10" ht="18" customHeight="1" thickTop="1" thickBot="1">
      <c r="A21" s="9" t="s">
        <v>29</v>
      </c>
      <c r="B21" s="10">
        <f>B20/J20</f>
        <v>5.6387949089737391E-2</v>
      </c>
      <c r="C21" s="11">
        <f>C20/J20</f>
        <v>0.10241125610869449</v>
      </c>
      <c r="D21" s="11">
        <f>D20/J20</f>
        <v>6.6161860265291875E-2</v>
      </c>
      <c r="E21" s="11">
        <f>E20/J20</f>
        <v>0.23629235809032811</v>
      </c>
      <c r="F21" s="11">
        <f>F20/J20</f>
        <v>0.13576070028462489</v>
      </c>
      <c r="G21" s="11">
        <f>G20/J20</f>
        <v>0.15788625745126469</v>
      </c>
      <c r="H21" s="11">
        <f>H20/J20</f>
        <v>9.387250953224853E-2</v>
      </c>
      <c r="I21" s="11">
        <f>I20/J20</f>
        <v>0.15122710917780999</v>
      </c>
      <c r="J21" s="11">
        <f>SUM(B21:I21)</f>
        <v>1</v>
      </c>
    </row>
    <row r="22" spans="1:10" ht="17.25" thickTop="1" thickBot="1">
      <c r="A22" s="2"/>
      <c r="B22" s="1"/>
      <c r="C22" s="1"/>
      <c r="D22" s="1"/>
      <c r="E22" s="1"/>
      <c r="F22" s="1"/>
      <c r="G22" s="1"/>
      <c r="H22" s="1"/>
      <c r="I22" s="1"/>
      <c r="J22" s="1"/>
    </row>
    <row r="23" spans="1:10" ht="17.25" thickTop="1" thickBot="1">
      <c r="A23" s="29" t="s">
        <v>21</v>
      </c>
      <c r="B23" s="30"/>
      <c r="C23" s="31"/>
      <c r="D23" s="29" t="s">
        <v>26</v>
      </c>
      <c r="E23" s="30"/>
      <c r="F23" s="31"/>
      <c r="G23" s="29" t="s">
        <v>20</v>
      </c>
      <c r="H23" s="30"/>
      <c r="I23" s="30"/>
      <c r="J23" s="31"/>
    </row>
    <row r="24" spans="1:10" ht="16.5" thickTop="1">
      <c r="A24" s="2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D25" s="1"/>
      <c r="E25" s="1"/>
      <c r="F25" s="1"/>
      <c r="G25" s="1"/>
      <c r="H25" s="1"/>
      <c r="I25" s="1"/>
      <c r="J25" s="1"/>
    </row>
    <row r="26" spans="1:10">
      <c r="D26" s="1"/>
      <c r="E26" s="1"/>
      <c r="F26" s="1"/>
      <c r="G26" s="1"/>
      <c r="H26" s="1"/>
      <c r="I26" s="1"/>
      <c r="J26" s="1"/>
    </row>
    <row r="27" spans="1:10">
      <c r="D27" s="1"/>
    </row>
    <row r="28" spans="1:10">
      <c r="D28" s="1"/>
      <c r="E28" s="1"/>
      <c r="F28" s="1"/>
      <c r="G28" s="1"/>
      <c r="H28" s="1"/>
      <c r="I28" s="1"/>
      <c r="J28" s="1"/>
    </row>
    <row r="29" spans="1:10">
      <c r="A29" s="2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2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2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2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2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2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2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2"/>
      <c r="B36" s="1"/>
      <c r="C36" s="1"/>
      <c r="D36" s="1"/>
      <c r="E36" s="1"/>
      <c r="F36" s="1"/>
      <c r="G36" s="1"/>
      <c r="H36" s="1"/>
      <c r="I36" s="1"/>
      <c r="J36" s="1"/>
    </row>
  </sheetData>
  <mergeCells count="7">
    <mergeCell ref="A13:J13"/>
    <mergeCell ref="A23:C23"/>
    <mergeCell ref="D23:F23"/>
    <mergeCell ref="G23:J23"/>
    <mergeCell ref="A1:H1"/>
    <mergeCell ref="A2:H2"/>
    <mergeCell ref="A18:J18"/>
  </mergeCells>
  <pageMargins left="0.7" right="0.7" top="0.75" bottom="0.75" header="0.3" footer="0.3"/>
  <pageSetup orientation="portrait" verticalDpi="0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Analysis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keywords>Sales, Analysis, Template</cp:keywords>
  <cp:lastModifiedBy>Windows User</cp:lastModifiedBy>
  <dcterms:created xsi:type="dcterms:W3CDTF">2016-03-21T16:06:55Z</dcterms:created>
  <dcterms:modified xsi:type="dcterms:W3CDTF">2020-08-13T07:45:51Z</dcterms:modified>
</cp:coreProperties>
</file>