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Cash Book VAT" sheetId="1" r:id="rId1"/>
  </sheets>
  <calcPr calcId="124519" concurrentCalc="0"/>
</workbook>
</file>

<file path=xl/calcChain.xml><?xml version="1.0" encoding="utf-8"?>
<calcChain xmlns="http://schemas.openxmlformats.org/spreadsheetml/2006/main">
  <c r="F9" i="1"/>
  <c r="E9"/>
  <c r="F10"/>
  <c r="E10"/>
  <c r="F11"/>
  <c r="E11"/>
  <c r="F12"/>
  <c r="E12"/>
  <c r="F13"/>
  <c r="E13"/>
  <c r="F14"/>
  <c r="E14"/>
  <c r="F15"/>
  <c r="E15"/>
  <c r="F16"/>
  <c r="E16"/>
  <c r="F17"/>
  <c r="E17"/>
  <c r="F18"/>
  <c r="E18"/>
  <c r="F19"/>
  <c r="E19"/>
  <c r="F20"/>
  <c r="E20"/>
  <c r="F21"/>
  <c r="E21"/>
  <c r="F22"/>
  <c r="E22"/>
  <c r="F23"/>
  <c r="E23"/>
  <c r="F24"/>
  <c r="E24"/>
  <c r="F25"/>
  <c r="E25"/>
  <c r="F26"/>
  <c r="E26"/>
  <c r="F27"/>
  <c r="E27"/>
  <c r="F28"/>
  <c r="E28"/>
  <c r="F29"/>
  <c r="E29"/>
  <c r="E30"/>
  <c r="N4"/>
  <c r="M9"/>
  <c r="L9"/>
  <c r="M10"/>
  <c r="L10"/>
  <c r="M11"/>
  <c r="L11"/>
  <c r="M12"/>
  <c r="L12"/>
  <c r="M13"/>
  <c r="L13"/>
  <c r="M14"/>
  <c r="L14"/>
  <c r="M15"/>
  <c r="L15"/>
  <c r="M16"/>
  <c r="L16"/>
  <c r="M17"/>
  <c r="L17"/>
  <c r="M18"/>
  <c r="L18"/>
  <c r="M19"/>
  <c r="L19"/>
  <c r="M20"/>
  <c r="L20"/>
  <c r="M21"/>
  <c r="L21"/>
  <c r="M22"/>
  <c r="L22"/>
  <c r="M23"/>
  <c r="L23"/>
  <c r="M24"/>
  <c r="L24"/>
  <c r="M25"/>
  <c r="L25"/>
  <c r="M26"/>
  <c r="L26"/>
  <c r="M27"/>
  <c r="L27"/>
  <c r="M28"/>
  <c r="L28"/>
  <c r="M29"/>
  <c r="L29"/>
  <c r="L30" l="1"/>
  <c r="N5"/>
  <c r="N6"/>
  <c r="N30"/>
  <c r="M30"/>
  <c r="G30"/>
  <c r="F30"/>
  <c r="G5"/>
  <c r="G4"/>
  <c r="N3"/>
</calcChain>
</file>

<file path=xl/sharedStrings.xml><?xml version="1.0" encoding="utf-8"?>
<sst xmlns="http://schemas.openxmlformats.org/spreadsheetml/2006/main" count="33" uniqueCount="30">
  <si>
    <t>Opening balance</t>
  </si>
  <si>
    <t>Current cash balance</t>
  </si>
  <si>
    <t>Income</t>
  </si>
  <si>
    <t>Expenditures</t>
  </si>
  <si>
    <t>No.</t>
  </si>
  <si>
    <t>Date</t>
  </si>
  <si>
    <t>Item</t>
  </si>
  <si>
    <t>Net</t>
  </si>
  <si>
    <t>Gross</t>
  </si>
  <si>
    <t>Paper</t>
  </si>
  <si>
    <t>VAT Received</t>
  </si>
  <si>
    <t>VAT Paid</t>
  </si>
  <si>
    <t>VAT %</t>
  </si>
  <si>
    <t>VAT Amount</t>
  </si>
  <si>
    <t>CASHBOOK (VAT)</t>
  </si>
  <si>
    <t>Nails</t>
  </si>
  <si>
    <t>Roller</t>
  </si>
  <si>
    <t>Brush</t>
  </si>
  <si>
    <t>Paints</t>
  </si>
  <si>
    <t>Totals</t>
  </si>
  <si>
    <t xml:space="preserve"> No.</t>
  </si>
  <si>
    <t xml:space="preserve"> Date</t>
  </si>
  <si>
    <t xml:space="preserve"> Item</t>
  </si>
  <si>
    <t xml:space="preserve"> VAT %</t>
  </si>
  <si>
    <t xml:space="preserve"> VAT Amount</t>
  </si>
  <si>
    <t xml:space="preserve"> Net</t>
  </si>
  <si>
    <t xml:space="preserve"> Gross</t>
  </si>
  <si>
    <t>Pens</t>
  </si>
  <si>
    <t>Papers</t>
  </si>
  <si>
    <t>VAT Difference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</si>
</sst>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mmm\ yyyy"/>
    <numFmt numFmtId="165" formatCode="_ [$₹-4009]\ * #,##0_ ;_ [$₹-4009]\ * \-#,##0_ ;_ [$₹-4009]\ * &quot;-&quot;_ ;_ 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 tint="4.9989318521683403E-2"/>
      <name val="Times New Roman"/>
      <family val="1"/>
    </font>
    <font>
      <sz val="10"/>
      <color theme="1" tint="4.9989318521683403E-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</cellStyleXfs>
  <cellXfs count="67">
    <xf numFmtId="0" fontId="0" fillId="0" borderId="0" xfId="0"/>
    <xf numFmtId="0" fontId="4" fillId="0" borderId="0" xfId="0" applyFont="1"/>
    <xf numFmtId="165" fontId="6" fillId="8" borderId="3" xfId="1" applyNumberFormat="1" applyFont="1" applyFill="1" applyBorder="1"/>
    <xf numFmtId="165" fontId="6" fillId="8" borderId="7" xfId="3" applyNumberFormat="1" applyFont="1" applyFill="1" applyBorder="1"/>
    <xf numFmtId="0" fontId="7" fillId="8" borderId="5" xfId="3" applyFont="1" applyFill="1" applyBorder="1" applyAlignment="1">
      <alignment horizontal="left"/>
    </xf>
    <xf numFmtId="0" fontId="7" fillId="8" borderId="5" xfId="3" applyFont="1" applyFill="1" applyBorder="1"/>
    <xf numFmtId="14" fontId="8" fillId="9" borderId="13" xfId="0" applyNumberFormat="1" applyFont="1" applyFill="1" applyBorder="1" applyAlignment="1">
      <alignment horizontal="right"/>
    </xf>
    <xf numFmtId="14" fontId="8" fillId="9" borderId="13" xfId="0" applyNumberFormat="1" applyFont="1" applyFill="1" applyBorder="1" applyAlignment="1"/>
    <xf numFmtId="165" fontId="8" fillId="9" borderId="13" xfId="1" applyNumberFormat="1" applyFont="1" applyFill="1" applyBorder="1" applyAlignment="1">
      <alignment horizontal="right"/>
    </xf>
    <xf numFmtId="165" fontId="8" fillId="9" borderId="13" xfId="1" applyNumberFormat="1" applyFont="1" applyFill="1" applyBorder="1"/>
    <xf numFmtId="14" fontId="8" fillId="9" borderId="13" xfId="0" applyNumberFormat="1" applyFont="1" applyFill="1" applyBorder="1" applyAlignment="1">
      <alignment horizontal="left"/>
    </xf>
    <xf numFmtId="0" fontId="6" fillId="8" borderId="0" xfId="3" applyFont="1" applyFill="1" applyBorder="1"/>
    <xf numFmtId="0" fontId="8" fillId="9" borderId="13" xfId="5" applyNumberFormat="1" applyFont="1" applyFill="1" applyBorder="1" applyAlignment="1">
      <alignment horizontal="right"/>
    </xf>
    <xf numFmtId="9" fontId="8" fillId="9" borderId="13" xfId="1" applyNumberFormat="1" applyFont="1" applyFill="1" applyBorder="1" applyAlignment="1">
      <alignment horizontal="right"/>
    </xf>
    <xf numFmtId="0" fontId="8" fillId="9" borderId="15" xfId="5" applyNumberFormat="1" applyFont="1" applyFill="1" applyBorder="1" applyAlignment="1">
      <alignment horizontal="right"/>
    </xf>
    <xf numFmtId="165" fontId="8" fillId="9" borderId="17" xfId="1" applyNumberFormat="1" applyFont="1" applyFill="1" applyBorder="1"/>
    <xf numFmtId="0" fontId="11" fillId="7" borderId="19" xfId="4" applyFont="1" applyFill="1" applyBorder="1" applyAlignment="1"/>
    <xf numFmtId="0" fontId="11" fillId="7" borderId="20" xfId="4" applyFont="1" applyFill="1" applyBorder="1" applyAlignment="1"/>
    <xf numFmtId="165" fontId="11" fillId="7" borderId="19" xfId="4" applyNumberFormat="1" applyFont="1" applyFill="1" applyBorder="1" applyAlignment="1"/>
    <xf numFmtId="165" fontId="11" fillId="7" borderId="7" xfId="4" applyNumberFormat="1" applyFont="1" applyFill="1" applyBorder="1"/>
    <xf numFmtId="165" fontId="11" fillId="7" borderId="0" xfId="4" applyNumberFormat="1" applyFont="1" applyFill="1" applyBorder="1"/>
    <xf numFmtId="0" fontId="8" fillId="8" borderId="14" xfId="5" applyFont="1" applyFill="1" applyBorder="1" applyAlignment="1">
      <alignment horizontal="right"/>
    </xf>
    <xf numFmtId="14" fontId="8" fillId="8" borderId="12" xfId="0" applyNumberFormat="1" applyFont="1" applyFill="1" applyBorder="1" applyAlignment="1">
      <alignment horizontal="right"/>
    </xf>
    <xf numFmtId="14" fontId="8" fillId="8" borderId="12" xfId="0" applyNumberFormat="1" applyFont="1" applyFill="1" applyBorder="1" applyAlignment="1"/>
    <xf numFmtId="9" fontId="8" fillId="8" borderId="12" xfId="1" applyNumberFormat="1" applyFont="1" applyFill="1" applyBorder="1" applyAlignment="1">
      <alignment horizontal="right"/>
    </xf>
    <xf numFmtId="165" fontId="8" fillId="8" borderId="12" xfId="1" applyNumberFormat="1" applyFont="1" applyFill="1" applyBorder="1" applyAlignment="1">
      <alignment horizontal="right"/>
    </xf>
    <xf numFmtId="165" fontId="8" fillId="8" borderId="12" xfId="1" applyNumberFormat="1" applyFont="1" applyFill="1" applyBorder="1"/>
    <xf numFmtId="0" fontId="8" fillId="8" borderId="12" xfId="5" applyFont="1" applyFill="1" applyBorder="1" applyAlignment="1">
      <alignment horizontal="right"/>
    </xf>
    <xf numFmtId="14" fontId="8" fillId="8" borderId="12" xfId="0" applyNumberFormat="1" applyFont="1" applyFill="1" applyBorder="1" applyAlignment="1">
      <alignment horizontal="left"/>
    </xf>
    <xf numFmtId="165" fontId="8" fillId="8" borderId="16" xfId="1" applyNumberFormat="1" applyFont="1" applyFill="1" applyBorder="1"/>
    <xf numFmtId="0" fontId="8" fillId="8" borderId="15" xfId="5" applyNumberFormat="1" applyFont="1" applyFill="1" applyBorder="1" applyAlignment="1">
      <alignment horizontal="right"/>
    </xf>
    <xf numFmtId="14" fontId="8" fillId="8" borderId="13" xfId="0" applyNumberFormat="1" applyFont="1" applyFill="1" applyBorder="1" applyAlignment="1">
      <alignment horizontal="right"/>
    </xf>
    <xf numFmtId="14" fontId="8" fillId="8" borderId="13" xfId="0" applyNumberFormat="1" applyFont="1" applyFill="1" applyBorder="1" applyAlignment="1"/>
    <xf numFmtId="165" fontId="8" fillId="8" borderId="13" xfId="1" applyNumberFormat="1" applyFont="1" applyFill="1" applyBorder="1" applyAlignment="1">
      <alignment horizontal="right"/>
    </xf>
    <xf numFmtId="165" fontId="8" fillId="8" borderId="13" xfId="1" applyNumberFormat="1" applyFont="1" applyFill="1" applyBorder="1"/>
    <xf numFmtId="0" fontId="8" fillId="8" borderId="13" xfId="5" applyNumberFormat="1" applyFont="1" applyFill="1" applyBorder="1" applyAlignment="1">
      <alignment horizontal="right"/>
    </xf>
    <xf numFmtId="14" fontId="8" fillId="8" borderId="13" xfId="0" applyNumberFormat="1" applyFont="1" applyFill="1" applyBorder="1" applyAlignment="1">
      <alignment horizontal="left"/>
    </xf>
    <xf numFmtId="165" fontId="8" fillId="8" borderId="17" xfId="1" applyNumberFormat="1" applyFont="1" applyFill="1" applyBorder="1"/>
    <xf numFmtId="0" fontId="8" fillId="8" borderId="15" xfId="5" applyFont="1" applyFill="1" applyBorder="1" applyAlignment="1">
      <alignment horizontal="right"/>
    </xf>
    <xf numFmtId="0" fontId="8" fillId="8" borderId="13" xfId="5" applyFont="1" applyFill="1" applyBorder="1" applyAlignment="1">
      <alignment horizontal="right"/>
    </xf>
    <xf numFmtId="0" fontId="10" fillId="8" borderId="6" xfId="5" applyFont="1" applyFill="1" applyBorder="1" applyAlignment="1">
      <alignment horizontal="left" vertical="center"/>
    </xf>
    <xf numFmtId="9" fontId="10" fillId="8" borderId="18" xfId="0" applyNumberFormat="1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/>
    </xf>
    <xf numFmtId="0" fontId="10" fillId="8" borderId="18" xfId="5" applyFont="1" applyFill="1" applyBorder="1" applyAlignment="1">
      <alignment horizontal="left" vertical="center"/>
    </xf>
    <xf numFmtId="0" fontId="10" fillId="8" borderId="4" xfId="0" applyFont="1" applyFill="1" applyBorder="1" applyAlignment="1">
      <alignment horizontal="left" vertical="center"/>
    </xf>
    <xf numFmtId="9" fontId="8" fillId="8" borderId="13" xfId="1" applyNumberFormat="1" applyFont="1" applyFill="1" applyBorder="1" applyAlignment="1">
      <alignment horizontal="right"/>
    </xf>
    <xf numFmtId="165" fontId="9" fillId="8" borderId="6" xfId="0" applyNumberFormat="1" applyFont="1" applyFill="1" applyBorder="1"/>
    <xf numFmtId="0" fontId="7" fillId="8" borderId="4" xfId="3" applyFont="1" applyFill="1" applyBorder="1" applyAlignment="1">
      <alignment horizontal="left"/>
    </xf>
    <xf numFmtId="0" fontId="7" fillId="8" borderId="5" xfId="3" applyFont="1" applyFill="1" applyBorder="1" applyAlignment="1">
      <alignment horizontal="left"/>
    </xf>
    <xf numFmtId="164" fontId="7" fillId="8" borderId="5" xfId="3" applyNumberFormat="1" applyFont="1" applyFill="1" applyBorder="1" applyAlignment="1">
      <alignment horizontal="right"/>
    </xf>
    <xf numFmtId="164" fontId="7" fillId="8" borderId="6" xfId="3" applyNumberFormat="1" applyFont="1" applyFill="1" applyBorder="1" applyAlignment="1">
      <alignment horizontal="right"/>
    </xf>
    <xf numFmtId="0" fontId="9" fillId="7" borderId="9" xfId="2" applyFont="1" applyFill="1" applyBorder="1" applyAlignment="1">
      <alignment horizontal="center" vertical="center"/>
    </xf>
    <xf numFmtId="0" fontId="9" fillId="7" borderId="10" xfId="2" applyFont="1" applyFill="1" applyBorder="1" applyAlignment="1">
      <alignment horizontal="center" vertical="center"/>
    </xf>
    <xf numFmtId="0" fontId="9" fillId="7" borderId="11" xfId="2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4" fontId="5" fillId="7" borderId="4" xfId="3" applyNumberFormat="1" applyFont="1" applyFill="1" applyBorder="1" applyAlignment="1">
      <alignment horizontal="center" vertical="center"/>
    </xf>
    <xf numFmtId="164" fontId="5" fillId="7" borderId="5" xfId="3" applyNumberFormat="1" applyFont="1" applyFill="1" applyBorder="1" applyAlignment="1">
      <alignment horizontal="center" vertical="center"/>
    </xf>
    <xf numFmtId="164" fontId="5" fillId="7" borderId="6" xfId="3" applyNumberFormat="1" applyFont="1" applyFill="1" applyBorder="1" applyAlignment="1">
      <alignment horizontal="center" vertical="center"/>
    </xf>
    <xf numFmtId="0" fontId="6" fillId="8" borderId="1" xfId="3" applyFont="1" applyFill="1" applyBorder="1" applyAlignment="1">
      <alignment horizontal="left" indent="1"/>
    </xf>
    <xf numFmtId="0" fontId="6" fillId="8" borderId="2" xfId="3" applyFont="1" applyFill="1" applyBorder="1" applyAlignment="1">
      <alignment horizontal="left" indent="1"/>
    </xf>
    <xf numFmtId="0" fontId="6" fillId="8" borderId="0" xfId="3" applyFont="1" applyFill="1" applyBorder="1" applyAlignment="1">
      <alignment horizontal="left"/>
    </xf>
    <xf numFmtId="0" fontId="6" fillId="8" borderId="8" xfId="3" applyFont="1" applyFill="1" applyBorder="1" applyAlignment="1">
      <alignment horizontal="left" indent="1"/>
    </xf>
    <xf numFmtId="0" fontId="6" fillId="8" borderId="0" xfId="3" applyFont="1" applyFill="1" applyBorder="1" applyAlignment="1">
      <alignment horizontal="left" indent="1"/>
    </xf>
    <xf numFmtId="0" fontId="9" fillId="8" borderId="0" xfId="0" applyFont="1" applyFill="1" applyBorder="1" applyAlignment="1">
      <alignment horizontal="left"/>
    </xf>
  </cellXfs>
  <cellStyles count="6">
    <cellStyle name="20% - Accent1" xfId="3" builtinId="30"/>
    <cellStyle name="40% - Accent1" xfId="4" builtinId="31"/>
    <cellStyle name="60% - Accent1" xfId="5" builtinId="32"/>
    <cellStyle name="Accent1" xfId="2" builtinId="29"/>
    <cellStyle name="Currency" xfId="1" builtinId="4"/>
    <cellStyle name="Normal" xfId="0" builtinId="0"/>
  </cellStyles>
  <dxfs count="3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left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8:N30" totalsRowShown="0" headerRowDxfId="2" headerRowBorderDxfId="1" tableBorderDxfId="0">
  <autoFilter ref="A8:N30"/>
  <tableColumns count="14">
    <tableColumn id="1" name="No."/>
    <tableColumn id="2" name="Date"/>
    <tableColumn id="3" name="Item"/>
    <tableColumn id="4" name="VAT %"/>
    <tableColumn id="5" name="VAT Amount"/>
    <tableColumn id="6" name="Net"/>
    <tableColumn id="7" name="Gross"/>
    <tableColumn id="8" name=" No."/>
    <tableColumn id="9" name=" Date"/>
    <tableColumn id="10" name=" Item"/>
    <tableColumn id="11" name=" VAT %"/>
    <tableColumn id="12" name=" VAT Amount"/>
    <tableColumn id="13" name=" Net"/>
    <tableColumn id="14" name=" Gros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90" zoomScaleNormal="90" workbookViewId="0">
      <selection activeCell="F9" sqref="F9"/>
    </sheetView>
  </sheetViews>
  <sheetFormatPr defaultRowHeight="13.8"/>
  <cols>
    <col min="1" max="1" width="5.77734375" style="1" bestFit="1" customWidth="1"/>
    <col min="2" max="2" width="9.109375" style="1" bestFit="1" customWidth="1"/>
    <col min="3" max="3" width="10.33203125" style="1" customWidth="1"/>
    <col min="4" max="4" width="6.21875" style="1" customWidth="1"/>
    <col min="5" max="5" width="9.44140625" style="1" bestFit="1" customWidth="1"/>
    <col min="6" max="6" width="9.33203125" style="1" customWidth="1"/>
    <col min="7" max="7" width="9.33203125" style="1" bestFit="1" customWidth="1"/>
    <col min="8" max="8" width="6.33203125" style="1" bestFit="1" customWidth="1"/>
    <col min="9" max="9" width="9.109375" style="1" bestFit="1" customWidth="1"/>
    <col min="10" max="10" width="10.77734375" style="1" customWidth="1"/>
    <col min="11" max="11" width="6.109375" style="1" customWidth="1"/>
    <col min="12" max="12" width="9.6640625" style="1" customWidth="1"/>
    <col min="13" max="13" width="9.21875" style="1" customWidth="1"/>
    <col min="14" max="14" width="10" style="1" customWidth="1"/>
    <col min="15" max="16384" width="8.88671875" style="1"/>
  </cols>
  <sheetData>
    <row r="1" spans="1:14" ht="22.8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7.399999999999999">
      <c r="A2" s="58">
        <v>42736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15.6">
      <c r="A3" s="61" t="s">
        <v>0</v>
      </c>
      <c r="B3" s="62"/>
      <c r="C3" s="62"/>
      <c r="D3" s="62"/>
      <c r="E3" s="62"/>
      <c r="F3" s="62"/>
      <c r="G3" s="2">
        <v>50</v>
      </c>
      <c r="H3" s="11"/>
      <c r="I3" s="63" t="s">
        <v>1</v>
      </c>
      <c r="J3" s="63"/>
      <c r="K3" s="63"/>
      <c r="L3" s="63"/>
      <c r="M3" s="63"/>
      <c r="N3" s="3">
        <f>G3+G4-G5</f>
        <v>689</v>
      </c>
    </row>
    <row r="4" spans="1:14" ht="15.6">
      <c r="A4" s="64" t="s">
        <v>2</v>
      </c>
      <c r="B4" s="65"/>
      <c r="C4" s="65"/>
      <c r="D4" s="65"/>
      <c r="E4" s="65"/>
      <c r="F4" s="65"/>
      <c r="G4" s="3">
        <f>INDEX(G30,)</f>
        <v>1456</v>
      </c>
      <c r="H4" s="11"/>
      <c r="I4" s="66" t="s">
        <v>10</v>
      </c>
      <c r="J4" s="66"/>
      <c r="K4" s="66"/>
      <c r="L4" s="66"/>
      <c r="M4" s="66"/>
      <c r="N4" s="3">
        <f>INDEX(E30,)</f>
        <v>56</v>
      </c>
    </row>
    <row r="5" spans="1:14" ht="15.6">
      <c r="A5" s="64" t="s">
        <v>3</v>
      </c>
      <c r="B5" s="65"/>
      <c r="C5" s="65"/>
      <c r="D5" s="65"/>
      <c r="E5" s="65"/>
      <c r="F5" s="65"/>
      <c r="G5" s="3">
        <f>INDEX(N30,)</f>
        <v>817</v>
      </c>
      <c r="H5" s="11"/>
      <c r="I5" s="63" t="s">
        <v>11</v>
      </c>
      <c r="J5" s="63"/>
      <c r="K5" s="63"/>
      <c r="L5" s="63"/>
      <c r="M5" s="63"/>
      <c r="N5" s="3">
        <f>INDEX(L30,)</f>
        <v>31.423076923076948</v>
      </c>
    </row>
    <row r="6" spans="1:14" ht="15.6">
      <c r="A6" s="47"/>
      <c r="B6" s="48"/>
      <c r="C6" s="4"/>
      <c r="D6" s="4"/>
      <c r="E6" s="4"/>
      <c r="F6" s="49"/>
      <c r="G6" s="50"/>
      <c r="H6" s="5"/>
      <c r="I6" s="54" t="s">
        <v>29</v>
      </c>
      <c r="J6" s="54"/>
      <c r="K6" s="54"/>
      <c r="L6" s="54"/>
      <c r="M6" s="54"/>
      <c r="N6" s="46">
        <f>N4-N5</f>
        <v>24.576923076923052</v>
      </c>
    </row>
    <row r="7" spans="1:14" ht="15.6">
      <c r="A7" s="51" t="s">
        <v>2</v>
      </c>
      <c r="B7" s="52"/>
      <c r="C7" s="52"/>
      <c r="D7" s="52"/>
      <c r="E7" s="52"/>
      <c r="F7" s="52"/>
      <c r="G7" s="53"/>
      <c r="H7" s="51" t="s">
        <v>3</v>
      </c>
      <c r="I7" s="52"/>
      <c r="J7" s="52"/>
      <c r="K7" s="52"/>
      <c r="L7" s="52"/>
      <c r="M7" s="52"/>
      <c r="N7" s="53"/>
    </row>
    <row r="8" spans="1:14" ht="26.4" customHeight="1">
      <c r="A8" s="40" t="s">
        <v>4</v>
      </c>
      <c r="B8" s="42" t="s">
        <v>5</v>
      </c>
      <c r="C8" s="42" t="s">
        <v>6</v>
      </c>
      <c r="D8" s="41" t="s">
        <v>12</v>
      </c>
      <c r="E8" s="41" t="s">
        <v>13</v>
      </c>
      <c r="F8" s="42" t="s">
        <v>7</v>
      </c>
      <c r="G8" s="42" t="s">
        <v>8</v>
      </c>
      <c r="H8" s="43" t="s">
        <v>20</v>
      </c>
      <c r="I8" s="42" t="s">
        <v>21</v>
      </c>
      <c r="J8" s="42" t="s">
        <v>22</v>
      </c>
      <c r="K8" s="41" t="s">
        <v>23</v>
      </c>
      <c r="L8" s="41" t="s">
        <v>24</v>
      </c>
      <c r="M8" s="42" t="s">
        <v>25</v>
      </c>
      <c r="N8" s="44" t="s">
        <v>26</v>
      </c>
    </row>
    <row r="9" spans="1:14">
      <c r="A9" s="21">
        <v>1</v>
      </c>
      <c r="B9" s="22">
        <v>42738</v>
      </c>
      <c r="C9" s="23" t="s">
        <v>15</v>
      </c>
      <c r="D9" s="24">
        <v>0.04</v>
      </c>
      <c r="E9" s="25">
        <f>Table2[[#This Row],[Gross]]-Table2[[#This Row],[Net]]</f>
        <v>20</v>
      </c>
      <c r="F9" s="26">
        <f>Table2[[#This Row],[Gross]]*100/104</f>
        <v>500</v>
      </c>
      <c r="G9" s="26">
        <v>520</v>
      </c>
      <c r="H9" s="27">
        <v>1</v>
      </c>
      <c r="I9" s="22">
        <v>42740</v>
      </c>
      <c r="J9" s="28" t="s">
        <v>9</v>
      </c>
      <c r="K9" s="24">
        <v>0.04</v>
      </c>
      <c r="L9" s="25">
        <f>Table2[[#This Row],[ Gross]]-Table2[[#This Row],[ Net]]</f>
        <v>12</v>
      </c>
      <c r="M9" s="26">
        <f>Table2[[#This Row],[ Gross]]*100/104</f>
        <v>300</v>
      </c>
      <c r="N9" s="29">
        <v>312</v>
      </c>
    </row>
    <row r="10" spans="1:14">
      <c r="A10" s="14">
        <v>2</v>
      </c>
      <c r="B10" s="6">
        <v>42739</v>
      </c>
      <c r="C10" s="7" t="s">
        <v>16</v>
      </c>
      <c r="D10" s="13">
        <v>0.04</v>
      </c>
      <c r="E10" s="8">
        <f>Table2[[#This Row],[Gross]]-Table2[[#This Row],[Net]]</f>
        <v>28</v>
      </c>
      <c r="F10" s="9">
        <f>Table2[[#This Row],[Gross]]*100/104</f>
        <v>700</v>
      </c>
      <c r="G10" s="9">
        <v>728</v>
      </c>
      <c r="H10" s="12">
        <v>2</v>
      </c>
      <c r="I10" s="6">
        <v>42741</v>
      </c>
      <c r="J10" s="10" t="s">
        <v>27</v>
      </c>
      <c r="K10" s="13">
        <v>0.04</v>
      </c>
      <c r="L10" s="8">
        <f>Table2[[#This Row],[ Gross]]-Table2[[#This Row],[ Net]]</f>
        <v>4.8076923076923066</v>
      </c>
      <c r="M10" s="9">
        <f>Table2[[#This Row],[ Gross]]*100/104</f>
        <v>120.19230769230769</v>
      </c>
      <c r="N10" s="15">
        <v>125</v>
      </c>
    </row>
    <row r="11" spans="1:14">
      <c r="A11" s="30">
        <v>3</v>
      </c>
      <c r="B11" s="31">
        <v>42743</v>
      </c>
      <c r="C11" s="32" t="s">
        <v>17</v>
      </c>
      <c r="D11" s="45">
        <v>0.04</v>
      </c>
      <c r="E11" s="33">
        <f>Table2[[#This Row],[Gross]]-Table2[[#This Row],[Net]]</f>
        <v>8</v>
      </c>
      <c r="F11" s="34">
        <f>Table2[[#This Row],[Gross]]*100/104</f>
        <v>200</v>
      </c>
      <c r="G11" s="34">
        <v>208</v>
      </c>
      <c r="H11" s="35">
        <v>3</v>
      </c>
      <c r="I11" s="31">
        <v>42747</v>
      </c>
      <c r="J11" s="36" t="s">
        <v>28</v>
      </c>
      <c r="K11" s="45">
        <v>0.04</v>
      </c>
      <c r="L11" s="33">
        <f>Table2[[#This Row],[ Gross]]-Table2[[#This Row],[ Net]]</f>
        <v>14.615384615384642</v>
      </c>
      <c r="M11" s="34">
        <f>Table2[[#This Row],[ Gross]]*100/104</f>
        <v>365.38461538461536</v>
      </c>
      <c r="N11" s="37">
        <v>380</v>
      </c>
    </row>
    <row r="12" spans="1:14">
      <c r="A12" s="14">
        <v>4</v>
      </c>
      <c r="B12" s="6">
        <v>42750</v>
      </c>
      <c r="C12" s="7" t="s">
        <v>18</v>
      </c>
      <c r="D12" s="13">
        <v>0.04</v>
      </c>
      <c r="E12" s="8">
        <f>Table2[[#This Row],[Gross]]-Table2[[#This Row],[Net]]</f>
        <v>0</v>
      </c>
      <c r="F12" s="9">
        <f>Table2[[#This Row],[Gross]]*100/104</f>
        <v>0</v>
      </c>
      <c r="G12" s="9"/>
      <c r="H12" s="12">
        <v>4</v>
      </c>
      <c r="I12" s="6"/>
      <c r="J12" s="10"/>
      <c r="K12" s="13"/>
      <c r="L12" s="8">
        <f>Table2[[#This Row],[ Gross]]-Table2[[#This Row],[ Net]]</f>
        <v>0</v>
      </c>
      <c r="M12" s="9">
        <f>Table2[[#This Row],[ Gross]]*100/104</f>
        <v>0</v>
      </c>
      <c r="N12" s="15"/>
    </row>
    <row r="13" spans="1:14">
      <c r="A13" s="30">
        <v>5</v>
      </c>
      <c r="B13" s="31"/>
      <c r="C13" s="32"/>
      <c r="D13" s="45"/>
      <c r="E13" s="33">
        <f>Table2[[#This Row],[Gross]]-Table2[[#This Row],[Net]]</f>
        <v>0</v>
      </c>
      <c r="F13" s="34">
        <f>Table2[[#This Row],[Gross]]*100/104</f>
        <v>0</v>
      </c>
      <c r="G13" s="34"/>
      <c r="H13" s="35">
        <v>5</v>
      </c>
      <c r="I13" s="31"/>
      <c r="J13" s="36"/>
      <c r="K13" s="45"/>
      <c r="L13" s="33">
        <f>Table2[[#This Row],[ Gross]]-Table2[[#This Row],[ Net]]</f>
        <v>0</v>
      </c>
      <c r="M13" s="34">
        <f>Table2[[#This Row],[ Gross]]*100/104</f>
        <v>0</v>
      </c>
      <c r="N13" s="37"/>
    </row>
    <row r="14" spans="1:14">
      <c r="A14" s="14">
        <v>6</v>
      </c>
      <c r="B14" s="6"/>
      <c r="C14" s="7"/>
      <c r="D14" s="13"/>
      <c r="E14" s="8">
        <f>Table2[[#This Row],[Gross]]-Table2[[#This Row],[Net]]</f>
        <v>0</v>
      </c>
      <c r="F14" s="9">
        <f>Table2[[#This Row],[Gross]]*100/104</f>
        <v>0</v>
      </c>
      <c r="G14" s="9"/>
      <c r="H14" s="12">
        <v>6</v>
      </c>
      <c r="I14" s="6"/>
      <c r="J14" s="10"/>
      <c r="K14" s="13"/>
      <c r="L14" s="8">
        <f>Table2[[#This Row],[ Gross]]-Table2[[#This Row],[ Net]]</f>
        <v>0</v>
      </c>
      <c r="M14" s="9">
        <f>Table2[[#This Row],[ Gross]]*100/104</f>
        <v>0</v>
      </c>
      <c r="N14" s="15"/>
    </row>
    <row r="15" spans="1:14">
      <c r="A15" s="30">
        <v>7</v>
      </c>
      <c r="B15" s="31"/>
      <c r="C15" s="32"/>
      <c r="D15" s="45"/>
      <c r="E15" s="33">
        <f>Table2[[#This Row],[Gross]]-Table2[[#This Row],[Net]]</f>
        <v>0</v>
      </c>
      <c r="F15" s="34">
        <f>Table2[[#This Row],[Gross]]*100/104</f>
        <v>0</v>
      </c>
      <c r="G15" s="34"/>
      <c r="H15" s="35">
        <v>7</v>
      </c>
      <c r="I15" s="31"/>
      <c r="J15" s="36"/>
      <c r="K15" s="45"/>
      <c r="L15" s="33">
        <f>Table2[[#This Row],[ Gross]]-Table2[[#This Row],[ Net]]</f>
        <v>0</v>
      </c>
      <c r="M15" s="34">
        <f>Table2[[#This Row],[ Gross]]*100/104</f>
        <v>0</v>
      </c>
      <c r="N15" s="37"/>
    </row>
    <row r="16" spans="1:14">
      <c r="A16" s="14">
        <v>8</v>
      </c>
      <c r="B16" s="6"/>
      <c r="C16" s="7"/>
      <c r="D16" s="13"/>
      <c r="E16" s="8">
        <f>Table2[[#This Row],[Gross]]-Table2[[#This Row],[Net]]</f>
        <v>0</v>
      </c>
      <c r="F16" s="9">
        <f>Table2[[#This Row],[Gross]]*100/104</f>
        <v>0</v>
      </c>
      <c r="G16" s="9"/>
      <c r="H16" s="12">
        <v>8</v>
      </c>
      <c r="I16" s="6"/>
      <c r="J16" s="10"/>
      <c r="K16" s="13"/>
      <c r="L16" s="8">
        <f>Table2[[#This Row],[ Gross]]-Table2[[#This Row],[ Net]]</f>
        <v>0</v>
      </c>
      <c r="M16" s="9">
        <f>Table2[[#This Row],[ Gross]]*100/104</f>
        <v>0</v>
      </c>
      <c r="N16" s="15"/>
    </row>
    <row r="17" spans="1:14">
      <c r="A17" s="30">
        <v>9</v>
      </c>
      <c r="B17" s="31"/>
      <c r="C17" s="32"/>
      <c r="D17" s="45"/>
      <c r="E17" s="33">
        <f>Table2[[#This Row],[Gross]]-Table2[[#This Row],[Net]]</f>
        <v>0</v>
      </c>
      <c r="F17" s="34">
        <f>Table2[[#This Row],[Gross]]*100/104</f>
        <v>0</v>
      </c>
      <c r="G17" s="34"/>
      <c r="H17" s="35">
        <v>9</v>
      </c>
      <c r="I17" s="31"/>
      <c r="J17" s="36"/>
      <c r="K17" s="45"/>
      <c r="L17" s="33">
        <f>Table2[[#This Row],[ Gross]]-Table2[[#This Row],[ Net]]</f>
        <v>0</v>
      </c>
      <c r="M17" s="34">
        <f>Table2[[#This Row],[ Gross]]*100/104</f>
        <v>0</v>
      </c>
      <c r="N17" s="37"/>
    </row>
    <row r="18" spans="1:14">
      <c r="A18" s="14">
        <v>10</v>
      </c>
      <c r="B18" s="6"/>
      <c r="C18" s="7"/>
      <c r="D18" s="13"/>
      <c r="E18" s="8">
        <f>Table2[[#This Row],[Gross]]-Table2[[#This Row],[Net]]</f>
        <v>0</v>
      </c>
      <c r="F18" s="9">
        <f>Table2[[#This Row],[Gross]]*100/104</f>
        <v>0</v>
      </c>
      <c r="G18" s="9"/>
      <c r="H18" s="12">
        <v>10</v>
      </c>
      <c r="I18" s="6"/>
      <c r="J18" s="10"/>
      <c r="K18" s="13"/>
      <c r="L18" s="8">
        <f>Table2[[#This Row],[ Gross]]-Table2[[#This Row],[ Net]]</f>
        <v>0</v>
      </c>
      <c r="M18" s="9">
        <f>Table2[[#This Row],[ Gross]]*100/104</f>
        <v>0</v>
      </c>
      <c r="N18" s="15"/>
    </row>
    <row r="19" spans="1:14">
      <c r="A19" s="30">
        <v>11</v>
      </c>
      <c r="B19" s="31"/>
      <c r="C19" s="32"/>
      <c r="D19" s="45"/>
      <c r="E19" s="33">
        <f>Table2[[#This Row],[Gross]]-Table2[[#This Row],[Net]]</f>
        <v>0</v>
      </c>
      <c r="F19" s="34">
        <f>Table2[[#This Row],[Gross]]*100/104</f>
        <v>0</v>
      </c>
      <c r="G19" s="34"/>
      <c r="H19" s="35">
        <v>11</v>
      </c>
      <c r="I19" s="31"/>
      <c r="J19" s="36"/>
      <c r="K19" s="45"/>
      <c r="L19" s="33">
        <f>Table2[[#This Row],[ Gross]]-Table2[[#This Row],[ Net]]</f>
        <v>0</v>
      </c>
      <c r="M19" s="34">
        <f>Table2[[#This Row],[ Gross]]*100/104</f>
        <v>0</v>
      </c>
      <c r="N19" s="37"/>
    </row>
    <row r="20" spans="1:14">
      <c r="A20" s="14">
        <v>12</v>
      </c>
      <c r="B20" s="6"/>
      <c r="C20" s="7"/>
      <c r="D20" s="13"/>
      <c r="E20" s="8">
        <f>Table2[[#This Row],[Gross]]-Table2[[#This Row],[Net]]</f>
        <v>0</v>
      </c>
      <c r="F20" s="9">
        <f>Table2[[#This Row],[Gross]]*100/104</f>
        <v>0</v>
      </c>
      <c r="G20" s="9"/>
      <c r="H20" s="12">
        <v>12</v>
      </c>
      <c r="I20" s="6"/>
      <c r="J20" s="10"/>
      <c r="K20" s="13"/>
      <c r="L20" s="8">
        <f>Table2[[#This Row],[ Gross]]-Table2[[#This Row],[ Net]]</f>
        <v>0</v>
      </c>
      <c r="M20" s="9">
        <f>Table2[[#This Row],[ Gross]]*100/104</f>
        <v>0</v>
      </c>
      <c r="N20" s="15"/>
    </row>
    <row r="21" spans="1:14">
      <c r="A21" s="30">
        <v>13</v>
      </c>
      <c r="B21" s="31"/>
      <c r="C21" s="32"/>
      <c r="D21" s="45"/>
      <c r="E21" s="33">
        <f>Table2[[#This Row],[Gross]]-Table2[[#This Row],[Net]]</f>
        <v>0</v>
      </c>
      <c r="F21" s="34">
        <f>Table2[[#This Row],[Gross]]*100/104</f>
        <v>0</v>
      </c>
      <c r="G21" s="34"/>
      <c r="H21" s="35">
        <v>13</v>
      </c>
      <c r="I21" s="31"/>
      <c r="J21" s="36"/>
      <c r="K21" s="45"/>
      <c r="L21" s="33">
        <f>Table2[[#This Row],[ Gross]]-Table2[[#This Row],[ Net]]</f>
        <v>0</v>
      </c>
      <c r="M21" s="34">
        <f>Table2[[#This Row],[ Gross]]*100/104</f>
        <v>0</v>
      </c>
      <c r="N21" s="37"/>
    </row>
    <row r="22" spans="1:14">
      <c r="A22" s="14">
        <v>14</v>
      </c>
      <c r="B22" s="6"/>
      <c r="C22" s="7"/>
      <c r="D22" s="13"/>
      <c r="E22" s="8">
        <f>Table2[[#This Row],[Gross]]-Table2[[#This Row],[Net]]</f>
        <v>0</v>
      </c>
      <c r="F22" s="9">
        <f>Table2[[#This Row],[Gross]]*100/104</f>
        <v>0</v>
      </c>
      <c r="G22" s="9"/>
      <c r="H22" s="12">
        <v>14</v>
      </c>
      <c r="I22" s="6"/>
      <c r="J22" s="10"/>
      <c r="K22" s="13"/>
      <c r="L22" s="8">
        <f>Table2[[#This Row],[ Gross]]-Table2[[#This Row],[ Net]]</f>
        <v>0</v>
      </c>
      <c r="M22" s="9">
        <f>Table2[[#This Row],[ Gross]]*100/104</f>
        <v>0</v>
      </c>
      <c r="N22" s="15"/>
    </row>
    <row r="23" spans="1:14">
      <c r="A23" s="30">
        <v>15</v>
      </c>
      <c r="B23" s="31"/>
      <c r="C23" s="32"/>
      <c r="D23" s="45"/>
      <c r="E23" s="33">
        <f>Table2[[#This Row],[Gross]]-Table2[[#This Row],[Net]]</f>
        <v>0</v>
      </c>
      <c r="F23" s="34">
        <f>Table2[[#This Row],[Gross]]*100/104</f>
        <v>0</v>
      </c>
      <c r="G23" s="34"/>
      <c r="H23" s="35">
        <v>15</v>
      </c>
      <c r="I23" s="31"/>
      <c r="J23" s="36"/>
      <c r="K23" s="45"/>
      <c r="L23" s="33">
        <f>Table2[[#This Row],[ Gross]]-Table2[[#This Row],[ Net]]</f>
        <v>0</v>
      </c>
      <c r="M23" s="34">
        <f>Table2[[#This Row],[ Gross]]*100/104</f>
        <v>0</v>
      </c>
      <c r="N23" s="37"/>
    </row>
    <row r="24" spans="1:14">
      <c r="A24" s="14">
        <v>16</v>
      </c>
      <c r="B24" s="6"/>
      <c r="C24" s="7"/>
      <c r="D24" s="13"/>
      <c r="E24" s="8">
        <f>Table2[[#This Row],[Gross]]-Table2[[#This Row],[Net]]</f>
        <v>0</v>
      </c>
      <c r="F24" s="9">
        <f>Table2[[#This Row],[Gross]]*100/104</f>
        <v>0</v>
      </c>
      <c r="G24" s="9"/>
      <c r="H24" s="12">
        <v>16</v>
      </c>
      <c r="I24" s="6"/>
      <c r="J24" s="10"/>
      <c r="K24" s="13"/>
      <c r="L24" s="8">
        <f>Table2[[#This Row],[ Gross]]-Table2[[#This Row],[ Net]]</f>
        <v>0</v>
      </c>
      <c r="M24" s="9">
        <f>Table2[[#This Row],[ Gross]]*100/104</f>
        <v>0</v>
      </c>
      <c r="N24" s="15"/>
    </row>
    <row r="25" spans="1:14">
      <c r="A25" s="30">
        <v>17</v>
      </c>
      <c r="B25" s="31"/>
      <c r="C25" s="32"/>
      <c r="D25" s="45"/>
      <c r="E25" s="33">
        <f>Table2[[#This Row],[Gross]]-Table2[[#This Row],[Net]]</f>
        <v>0</v>
      </c>
      <c r="F25" s="34">
        <f>Table2[[#This Row],[Gross]]*100/104</f>
        <v>0</v>
      </c>
      <c r="G25" s="34"/>
      <c r="H25" s="35">
        <v>17</v>
      </c>
      <c r="I25" s="31"/>
      <c r="J25" s="36"/>
      <c r="K25" s="45"/>
      <c r="L25" s="33">
        <f>Table2[[#This Row],[ Gross]]-Table2[[#This Row],[ Net]]</f>
        <v>0</v>
      </c>
      <c r="M25" s="34">
        <f>Table2[[#This Row],[ Gross]]*100/104</f>
        <v>0</v>
      </c>
      <c r="N25" s="37"/>
    </row>
    <row r="26" spans="1:14">
      <c r="A26" s="14">
        <v>18</v>
      </c>
      <c r="B26" s="6"/>
      <c r="C26" s="7"/>
      <c r="D26" s="13"/>
      <c r="E26" s="8">
        <f>Table2[[#This Row],[Gross]]-Table2[[#This Row],[Net]]</f>
        <v>0</v>
      </c>
      <c r="F26" s="9">
        <f>Table2[[#This Row],[Gross]]*100/104</f>
        <v>0</v>
      </c>
      <c r="G26" s="9"/>
      <c r="H26" s="12">
        <v>18</v>
      </c>
      <c r="I26" s="6"/>
      <c r="J26" s="10"/>
      <c r="K26" s="13"/>
      <c r="L26" s="8">
        <f>Table2[[#This Row],[ Gross]]-Table2[[#This Row],[ Net]]</f>
        <v>0</v>
      </c>
      <c r="M26" s="9">
        <f>Table2[[#This Row],[ Gross]]*100/104</f>
        <v>0</v>
      </c>
      <c r="N26" s="15"/>
    </row>
    <row r="27" spans="1:14">
      <c r="A27" s="30">
        <v>19</v>
      </c>
      <c r="B27" s="31"/>
      <c r="C27" s="32"/>
      <c r="D27" s="45"/>
      <c r="E27" s="33">
        <f>Table2[[#This Row],[Gross]]-Table2[[#This Row],[Net]]</f>
        <v>0</v>
      </c>
      <c r="F27" s="34">
        <f>Table2[[#This Row],[Gross]]*100/104</f>
        <v>0</v>
      </c>
      <c r="G27" s="34"/>
      <c r="H27" s="35">
        <v>19</v>
      </c>
      <c r="I27" s="31"/>
      <c r="J27" s="36"/>
      <c r="K27" s="45"/>
      <c r="L27" s="33">
        <f>Table2[[#This Row],[ Gross]]-Table2[[#This Row],[ Net]]</f>
        <v>0</v>
      </c>
      <c r="M27" s="34">
        <f>Table2[[#This Row],[ Gross]]*100/104</f>
        <v>0</v>
      </c>
      <c r="N27" s="37"/>
    </row>
    <row r="28" spans="1:14">
      <c r="A28" s="14">
        <v>20</v>
      </c>
      <c r="B28" s="6"/>
      <c r="C28" s="7"/>
      <c r="D28" s="13"/>
      <c r="E28" s="8">
        <f>Table2[[#This Row],[Gross]]-Table2[[#This Row],[Net]]</f>
        <v>0</v>
      </c>
      <c r="F28" s="9">
        <f>Table2[[#This Row],[Gross]]*100/104</f>
        <v>0</v>
      </c>
      <c r="G28" s="9"/>
      <c r="H28" s="12">
        <v>20</v>
      </c>
      <c r="I28" s="6"/>
      <c r="J28" s="10"/>
      <c r="K28" s="13"/>
      <c r="L28" s="8">
        <f>Table2[[#This Row],[ Gross]]-Table2[[#This Row],[ Net]]</f>
        <v>0</v>
      </c>
      <c r="M28" s="9">
        <f>Table2[[#This Row],[ Gross]]*100/104</f>
        <v>0</v>
      </c>
      <c r="N28" s="15"/>
    </row>
    <row r="29" spans="1:14">
      <c r="A29" s="38"/>
      <c r="B29" s="31"/>
      <c r="C29" s="32"/>
      <c r="D29" s="45"/>
      <c r="E29" s="33">
        <f>Table2[[#This Row],[Gross]]-Table2[[#This Row],[Net]]</f>
        <v>0</v>
      </c>
      <c r="F29" s="34">
        <f>Table2[[#This Row],[Gross]]*100/104</f>
        <v>0</v>
      </c>
      <c r="G29" s="34"/>
      <c r="H29" s="39"/>
      <c r="I29" s="31"/>
      <c r="J29" s="36"/>
      <c r="K29" s="45"/>
      <c r="L29" s="33">
        <f>Table2[[#This Row],[ Gross]]-Table2[[#This Row],[ Net]]</f>
        <v>0</v>
      </c>
      <c r="M29" s="34">
        <f>Table2[[#This Row],[ Gross]]*100/104</f>
        <v>0</v>
      </c>
      <c r="N29" s="37"/>
    </row>
    <row r="30" spans="1:14">
      <c r="A30" s="16"/>
      <c r="B30" s="16"/>
      <c r="C30" s="16"/>
      <c r="D30" s="17" t="s">
        <v>19</v>
      </c>
      <c r="E30" s="18">
        <f>SUM(E9:E29)</f>
        <v>56</v>
      </c>
      <c r="F30" s="18">
        <f>SUM(F9:F29)</f>
        <v>1400</v>
      </c>
      <c r="G30" s="19">
        <f>SUM(G9:G29)</f>
        <v>1456</v>
      </c>
      <c r="H30" s="17"/>
      <c r="I30" s="16"/>
      <c r="J30" s="16"/>
      <c r="K30" s="17" t="s">
        <v>19</v>
      </c>
      <c r="L30" s="18">
        <f>SUM(L9:L29)</f>
        <v>31.423076923076948</v>
      </c>
      <c r="M30" s="18">
        <f>SUM(M9:M29)</f>
        <v>785.57692307692309</v>
      </c>
      <c r="N30" s="20">
        <f>SUM(N9:N29)</f>
        <v>817</v>
      </c>
    </row>
  </sheetData>
  <mergeCells count="13">
    <mergeCell ref="A5:F5"/>
    <mergeCell ref="I4:M4"/>
    <mergeCell ref="I5:M5"/>
    <mergeCell ref="A1:N1"/>
    <mergeCell ref="A2:N2"/>
    <mergeCell ref="A3:F3"/>
    <mergeCell ref="I3:M3"/>
    <mergeCell ref="A4:F4"/>
    <mergeCell ref="A6:B6"/>
    <mergeCell ref="F6:G6"/>
    <mergeCell ref="A7:G7"/>
    <mergeCell ref="H7:N7"/>
    <mergeCell ref="I6:M6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 VAT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Fahim</cp:lastModifiedBy>
  <dcterms:created xsi:type="dcterms:W3CDTF">2017-01-30T02:21:14Z</dcterms:created>
  <dcterms:modified xsi:type="dcterms:W3CDTF">2017-01-30T05:21:49Z</dcterms:modified>
</cp:coreProperties>
</file>